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大方园项目\2026\20260820.杜阮凉瓜田园综合体现代农业高质量种植及周边设施配套项目（二期）-80亩新一个包\预算编制\定稿\工程量清单\"/>
    </mc:Choice>
  </mc:AlternateContent>
  <bookViews>
    <workbookView windowWidth="27945" windowHeight="11655"/>
  </bookViews>
  <sheets>
    <sheet name="招标工程量清单扉页" sheetId="1" r:id="rId1"/>
    <sheet name="工程项目清单汇总表" sheetId="2" r:id="rId2"/>
    <sheet name="分部分项工程项目清单计价表" sheetId="3" r:id="rId3"/>
    <sheet name="措施项目清单计价表" sheetId="4" r:id="rId4"/>
    <sheet name="其他项目清单计价表" sheetId="5" r:id="rId5"/>
    <sheet name="暂列金额明细表" sheetId="6" r:id="rId6"/>
    <sheet name="专业工程暂估价明细表" sheetId="7" r:id="rId7"/>
    <sheet name="增值税计价表"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<sst xmlns="http://schemas.openxmlformats.org/spreadsheetml/2006/main" count="916" uniqueCount="403">
  <si>
    <t/>
  </si>
  <si>
    <t>工程名称：</t>
  </si>
  <si>
    <t>杜阮凉瓜田园综合体现代农业高质量种植及周边设施配套项目（二期）提升工程</t>
  </si>
  <si>
    <t>标段名称：</t>
  </si>
  <si>
    <t>招标工程量清单</t>
  </si>
  <si>
    <t>编  制  人 :</t>
  </si>
  <si>
    <t>（造价专业人员签字及盖章）</t>
  </si>
  <si>
    <t>审  核  人 :</t>
  </si>
  <si>
    <t>（签字及盖章）</t>
  </si>
  <si>
    <t>编 制 单 位:</t>
  </si>
  <si>
    <t>（盖章）</t>
  </si>
  <si>
    <t>法定代表人或
其 授 权 人:</t>
  </si>
  <si>
    <t>（签字或盖章）</t>
  </si>
  <si>
    <t>招  标  人 :</t>
  </si>
  <si>
    <t>江门市蓬江区侨邦文旅集团有限公司</t>
  </si>
  <si>
    <t>编 制 时 间:</t>
  </si>
  <si>
    <t>序号</t>
  </si>
  <si>
    <t>项目内容</t>
  </si>
  <si>
    <t>金额(元)</t>
  </si>
  <si>
    <t>1</t>
  </si>
  <si>
    <t>分部分项工程费</t>
  </si>
  <si>
    <t>1.1</t>
  </si>
  <si>
    <t>园建工程</t>
  </si>
  <si>
    <t>1.2</t>
  </si>
  <si>
    <t>绿化工程</t>
  </si>
  <si>
    <t>2</t>
  </si>
  <si>
    <t>措施项目费</t>
  </si>
  <si>
    <t>2.1</t>
  </si>
  <si>
    <t>其中：安全生产措施项目</t>
  </si>
  <si>
    <t>19966.47</t>
  </si>
  <si>
    <t>3</t>
  </si>
  <si>
    <t>其他项目费</t>
  </si>
  <si>
    <t>3.1</t>
  </si>
  <si>
    <t>其中：暂列金额</t>
  </si>
  <si>
    <t>118465.34</t>
  </si>
  <si>
    <t>3.2</t>
  </si>
  <si>
    <t>其中：专业工程暂估价</t>
  </si>
  <si>
    <t>180000.00</t>
  </si>
  <si>
    <t>3.3</t>
  </si>
  <si>
    <t>其中：计日工</t>
  </si>
  <si>
    <t>3.4</t>
  </si>
  <si>
    <t>其中：总承包服务费</t>
  </si>
  <si>
    <t>3.5</t>
  </si>
  <si>
    <t>其中：工程优质费</t>
  </si>
  <si>
    <t>3.6</t>
  </si>
  <si>
    <t>其中：合同中约定的其他项目</t>
  </si>
  <si>
    <t>4</t>
  </si>
  <si>
    <t>增值税</t>
  </si>
  <si>
    <t>合  计</t>
  </si>
  <si>
    <t>项目编码</t>
  </si>
  <si>
    <t>项目名称</t>
  </si>
  <si>
    <t>项目特征描述</t>
  </si>
  <si>
    <t>计量单位</t>
  </si>
  <si>
    <t>工程量</t>
  </si>
  <si>
    <t>综合单价</t>
  </si>
  <si>
    <t>合价</t>
  </si>
  <si>
    <t>01-001</t>
  </si>
  <si>
    <t>01</t>
  </si>
  <si>
    <t>排水系统</t>
  </si>
  <si>
    <t>040101001001</t>
  </si>
  <si>
    <t>挖一般土方</t>
  </si>
  <si>
    <t>1.挖一般土方
2.土类别:一、二类土
3.深度:综合考虑
4.满足设计及技术规范及其相关的要求</t>
  </si>
  <si>
    <t>m3</t>
  </si>
  <si>
    <t>1569.00</t>
  </si>
  <si>
    <t>040103002001</t>
  </si>
  <si>
    <t>中砂垫层</t>
  </si>
  <si>
    <t>1.厚度:200mm
2.密实度综合考虑
3.满足设计及技术规范及其相关的要求</t>
  </si>
  <si>
    <t>209.20</t>
  </si>
  <si>
    <t>040202009001</t>
  </si>
  <si>
    <t>河石散铺</t>
  </si>
  <si>
    <t>1.厚度:250-300mm
2.规格:φ250-300mm
3.满足设计及技术规范及其相关的要求</t>
  </si>
  <si>
    <t>m2</t>
  </si>
  <si>
    <t>1046.00</t>
  </si>
  <si>
    <t>040202009006</t>
  </si>
  <si>
    <t>150mm厚φ40~60mm杂色卵石</t>
  </si>
  <si>
    <t>1.厚度:150mm
2.规格:φ40~60mm
3.满足设计及技术规范及其相关的要求</t>
  </si>
  <si>
    <t>花岗岩坐凳</t>
  </si>
  <si>
    <t>5</t>
  </si>
  <si>
    <t>011203001001</t>
  </si>
  <si>
    <t>1.凳面:600*600*50mm厚芝麻灰火烧面花岗岩
2.侧面:600*500/350*20mm厚芝麻灰火烧面花岗岩
3.结合层:20mm厚1:2.5水泥砂浆,掺5%防水剂
4.砖砌体:940*520mm宽M7.5砂浆砌MU10砖
5.基础:100mm厚C20素砼
6.垫层:100mm厚6%水泥石粉垫层
7.条凳每6米留变形缝20mm(砌体部分),沥青麻丝填缝;饰面石材对应位置留缝8mm,同色中性耐候密封胶填缝
8.含模板制作安装及拆除等全部工序
9.满足设计及技术规范及其相关的要求</t>
  </si>
  <si>
    <t>m</t>
  </si>
  <si>
    <t>238.00</t>
  </si>
  <si>
    <t>松木桩</t>
  </si>
  <si>
    <t>6</t>
  </si>
  <si>
    <t>040302001001</t>
  </si>
  <si>
    <t>打松木桩（上山路边，按2m长）</t>
  </si>
  <si>
    <t>1.桩长:2m
2.规格:直径100mm
3.间距:紧密排布
4.部位:水沟一侧
5.松木桩采用ACQ-D加压C4级防腐,渗入深度15mm
6.满足设计及技术规范及其相关的要求</t>
  </si>
  <si>
    <t>根</t>
  </si>
  <si>
    <t>6000</t>
  </si>
  <si>
    <t>种植架</t>
  </si>
  <si>
    <t>7</t>
  </si>
  <si>
    <t>050101012001</t>
  </si>
  <si>
    <t>凉瓜种植架</t>
  </si>
  <si>
    <t>1.凉瓜种植架
2.满足设计及技术规范及其相关的要求</t>
  </si>
  <si>
    <t>个</t>
  </si>
  <si>
    <t>2500</t>
  </si>
  <si>
    <t>汀步</t>
  </si>
  <si>
    <t>8</t>
  </si>
  <si>
    <t>011203001002</t>
  </si>
  <si>
    <t>450mm宽草坡汀步</t>
  </si>
  <si>
    <t>1.顶面:50厚芝麻灰火烧面汀步石
2.侧面:600*100*20mm厚芝麻灰火烧面花岗岩
3.结合层:20mm厚1:2.5防水水泥砂浆
4.砖砌体:370*300mm M7.5砂浆砌MU10砖
5.基础:100mm厚C20素砼
6.含模板制作安装及拆除等全部工序
7.满足设计及技术规范及其相关的要求</t>
  </si>
  <si>
    <t>15.68</t>
  </si>
  <si>
    <t>9</t>
  </si>
  <si>
    <t>011203001003</t>
  </si>
  <si>
    <t>450mm宽水中汀步</t>
  </si>
  <si>
    <t>1.顶面:50厚芝麻灰火烧面汀步石
2.侧面:600*100*20mm厚芝麻灰火烧面花岗岩
3.结合层:20mm厚1:2.5防水水泥砂浆
4.砖砌体:370*700mm M7.5砂浆砌MU10砖
5.基础:100mm厚C20素砼
6.压顶:100mm厚C30钢筋混凝土压顶
7.含模板制作安装及拆除等全部工序
8.满足设计及技术规范及其相关的要求</t>
  </si>
  <si>
    <t>17.82</t>
  </si>
  <si>
    <t>10</t>
  </si>
  <si>
    <t>010102007001</t>
  </si>
  <si>
    <t>回填粘土</t>
  </si>
  <si>
    <t>1.水中汀步周边500mm范围回填不透水粘土
2.密实度0.93
3.满足设计及技术规范及其相关的要求</t>
  </si>
  <si>
    <t>10.00</t>
  </si>
  <si>
    <t>台阶</t>
  </si>
  <si>
    <t>11</t>
  </si>
  <si>
    <t>011107002001</t>
  </si>
  <si>
    <t>石材台阶</t>
  </si>
  <si>
    <t>1.结合层厚度、材料种类及强度等级:30mm厚1:2.5水泥砂浆
2.踏步材料品种、规格:600*300*50mm厚芝麻灰火烧面花岗岩
3.踢步材料品种、规格:600*300*20mm厚芝麻灰火烧面花岗岩
4.满足设计及技术规范及其相关的要求</t>
  </si>
  <si>
    <t>20.00</t>
  </si>
  <si>
    <t>12</t>
  </si>
  <si>
    <t>010502032001</t>
  </si>
  <si>
    <t>C30台阶基础</t>
  </si>
  <si>
    <t>1.混凝土强度等级:C30砼
2.满足设计及技术规范及其相关的要求</t>
  </si>
  <si>
    <t>3.33</t>
  </si>
  <si>
    <t>13</t>
  </si>
  <si>
    <t>010505018001</t>
  </si>
  <si>
    <t>台阶模板</t>
  </si>
  <si>
    <t>1.模板部位:台阶
2.满足设计及技术规范及其相关的要求</t>
  </si>
  <si>
    <t>14</t>
  </si>
  <si>
    <t>040901001001</t>
  </si>
  <si>
    <t>圆钢 φ10mm以内</t>
  </si>
  <si>
    <t>1.钢筋种类:圆钢 φ10mm以内
2.满足设计及技术规范及其相关的要求</t>
  </si>
  <si>
    <t>t</t>
  </si>
  <si>
    <t>0.327</t>
  </si>
  <si>
    <t>15</t>
  </si>
  <si>
    <t>040202014001</t>
  </si>
  <si>
    <t>6%水泥石粉垫层</t>
  </si>
  <si>
    <t>1.水泥含量:6%
2.石料规格:石粉
3.厚度:100mm
4.满足设计及技术规范及其相关的要求</t>
  </si>
  <si>
    <t>滨水置石</t>
  </si>
  <si>
    <t>16</t>
  </si>
  <si>
    <t>040303001002</t>
  </si>
  <si>
    <t>100厚C20素砼垫层</t>
  </si>
  <si>
    <t>1.混凝土强度等级:C20商品混凝土
2.含模板制作安装及拆除等全部工序
3.满足设计及技术规范及其相关的要求</t>
  </si>
  <si>
    <t>1.20</t>
  </si>
  <si>
    <t>17</t>
  </si>
  <si>
    <t>040202014002</t>
  </si>
  <si>
    <t>1.水泥含量:6%
2.石料规格:石粉
3.厚度:150mm
4.满足设计及技术规范及其相关的要求</t>
  </si>
  <si>
    <t>24.00</t>
  </si>
  <si>
    <t>18</t>
  </si>
  <si>
    <t>040305004001</t>
  </si>
  <si>
    <t>砖砌体</t>
  </si>
  <si>
    <t>1.M7.5水泥砂浆砌MU10砖
2.满足设计及技术规范及其相关的要求</t>
  </si>
  <si>
    <t>4.32</t>
  </si>
  <si>
    <t>19</t>
  </si>
  <si>
    <t>010102007003</t>
  </si>
  <si>
    <t>1.景石周边1000mm范围回填不透水粘土
2.密实度0.93
3.满足设计及技术规范及其相关的要求</t>
  </si>
  <si>
    <t>14.40</t>
  </si>
  <si>
    <t>20</t>
  </si>
  <si>
    <t>040101001004</t>
  </si>
  <si>
    <t>景石</t>
  </si>
  <si>
    <t>1.景石
2.规格:综合考虑
3.满足设计及技术规范及其相关的要求</t>
  </si>
  <si>
    <t>块</t>
  </si>
  <si>
    <t>24.000</t>
  </si>
  <si>
    <t>溢水口</t>
  </si>
  <si>
    <t>21</t>
  </si>
  <si>
    <t>040504001001</t>
  </si>
  <si>
    <t>溢流口</t>
  </si>
  <si>
    <t>1.砌体连盖板外尺寸为:1400(宽)*1200(长)*1370(高)mm
2.进水口尺寸为:600(宽)*330(高)mm
3.垫层:100mm厚6%水泥石粉垫层
4.基础:150mm厚C30钢筋砼
5.侧壁:300mm宽 M7.5水泥砂浆砌MU10砖
6.压顶:C30混凝土，内埋100*8mm厚镀锌钢片通长、A6锚固筋@150
7.抹灰:20mm厚1:2.5防水砂浆,面抹平收光
8.盖板:1400*400*100mm厚C30钢筋砼盖板,3拼
9.预埋遇水膨胀橡胶止水环(匹配RCP管外径)
10.满足设计及技术规范及其相关的要求</t>
  </si>
  <si>
    <t>座</t>
  </si>
  <si>
    <t>1.000</t>
  </si>
  <si>
    <t>沟盖板</t>
  </si>
  <si>
    <t>22</t>
  </si>
  <si>
    <t>040202014003</t>
  </si>
  <si>
    <t>27.52</t>
  </si>
  <si>
    <t>23</t>
  </si>
  <si>
    <t>040601010001</t>
  </si>
  <si>
    <t>现浇混凝土沟盖板</t>
  </si>
  <si>
    <t>1.混凝土强度等级:C30
2.厚度:150mm
3.满足设计及技术规范及其相关的要求</t>
  </si>
  <si>
    <t>11.15</t>
  </si>
  <si>
    <t>24</t>
  </si>
  <si>
    <t>040901001002</t>
  </si>
  <si>
    <t>带肋钢筋 φ12-14</t>
  </si>
  <si>
    <t>1.钢筋种类:HRB400（Ⅲ级钢）
2.钢筋规格:φ12-14
3.满足设计及技术规范及其相关的要求</t>
  </si>
  <si>
    <t>0.880</t>
  </si>
  <si>
    <t>花箱</t>
  </si>
  <si>
    <t>25</t>
  </si>
  <si>
    <t>050307015001</t>
  </si>
  <si>
    <t>1000*400*1050mm高成品镀锌花箱</t>
  </si>
  <si>
    <t>1.1000*400*1050mm高成品镀锌花箱
2.满足设计及技术规范及其相关的要求</t>
  </si>
  <si>
    <t>45</t>
  </si>
  <si>
    <t>02</t>
  </si>
  <si>
    <t>游客服务中心绿化改造</t>
  </si>
  <si>
    <t>050103009001</t>
  </si>
  <si>
    <t>时花-桑蓓斯凤仙</t>
  </si>
  <si>
    <t>1.株高:0.25-0.3m
2.冠幅:0.25-0.3m
3.密度:25盆/平方
4.暂按一年一种
5.满足设计及技术规范及其相关的要求</t>
  </si>
  <si>
    <t>190.00</t>
  </si>
  <si>
    <t>050103008001</t>
  </si>
  <si>
    <t>栽植使君子（盆栽）</t>
  </si>
  <si>
    <t>1.规格：2~3年扦插大苗
2.主蔓长度:1.2~1.5m
3.地径:0.8~1.2cm
4.满足设计及技术规范及其相关的要求</t>
  </si>
  <si>
    <t>株</t>
  </si>
  <si>
    <t>135.000</t>
  </si>
  <si>
    <t>绿化</t>
  </si>
  <si>
    <t>乔灌木</t>
  </si>
  <si>
    <t>050103002001</t>
  </si>
  <si>
    <t>栽植红花继木</t>
  </si>
  <si>
    <t>1.种类:红花继木
2.株高:1.0~1.5m
3.冠幅:1.0~1.5m
4.全冠,冠幅饱满,树形优美,低分枝;假植苗,假植期不少于一年
5.满足设计及技术规范及其相关的要求</t>
  </si>
  <si>
    <t>17.000</t>
  </si>
  <si>
    <t>050103002002</t>
  </si>
  <si>
    <t>栽植勒杜鹃球</t>
  </si>
  <si>
    <t>1.种类:勒杜鹃球
2.株高:1.0~1.5m
3.冠幅:1.0~1.5m
4.全冠,冠幅饱满,树形优美,低分枝;假植苗,假植期不少于一年
5.满足设计及技术规范及其相关的要求</t>
  </si>
  <si>
    <t>125.000</t>
  </si>
  <si>
    <t>地被</t>
  </si>
  <si>
    <t>050103009002</t>
  </si>
  <si>
    <t>勒杜鹃</t>
  </si>
  <si>
    <t>1.种类:勒杜鹃
2.高度:0.4~0.5m
3.冠幅:0.3~0.35m
4.种植密度:16袋/㎡
5.低分枝、多侧枝丛生,冠幅饱满圆整,无明显偏冠、空缺,叶色鲜亮
6.满足设计及技术规范及其相关的要求</t>
  </si>
  <si>
    <t>170.00</t>
  </si>
  <si>
    <t>050103009003</t>
  </si>
  <si>
    <t>黄金叶</t>
  </si>
  <si>
    <t>1.种类:黄金叶
2.高度:0.25~0.35m
3.冠幅:0.18~0.20m
4.种植密度:36袋/㎡
5.低分枝、多侧枝丛生,冠幅饱满圆整,无明显偏冠、空缺,叶色鲜亮
6.满足设计及技术规范及其相关的要求</t>
  </si>
  <si>
    <t>21.50</t>
  </si>
  <si>
    <t>050103009004</t>
  </si>
  <si>
    <t>翠芦莉</t>
  </si>
  <si>
    <t>1.种类:翠芦莉
2.高度:0.20-0.30m
3.冠幅:0.10-0.15m
4.种植密度:49袋/㎡
5.低分枝、多侧枝丛生,冠幅饱满圆整,无明显偏冠、空缺,叶色鲜亮
6.满足设计及技术规范及其相关的要求</t>
  </si>
  <si>
    <t>10.50</t>
  </si>
  <si>
    <t>050103009005</t>
  </si>
  <si>
    <t>龙船花</t>
  </si>
  <si>
    <t>1.种类:龙船花
2.高度:0.30~0.40m
3.冠幅:0.20~0.30m
4.种植密度:36袋/㎡
5.低分枝、多侧枝丛生,冠幅饱满圆整,无明显偏冠、空缺,叶色鲜亮
6.满足设计及技术规范及其相关的要求</t>
  </si>
  <si>
    <t>497.00</t>
  </si>
  <si>
    <t>050103009006</t>
  </si>
  <si>
    <t>风雨兰</t>
  </si>
  <si>
    <t>1.种类:风雨兰
2.高度:0.10m
3.冠幅:0.10m
4.种植密度:49株/㎡
5.满铺
6.满足设计及技术规范及其相关的要求</t>
  </si>
  <si>
    <t>1052.50</t>
  </si>
  <si>
    <t>050103015001</t>
  </si>
  <si>
    <t>台湾草</t>
  </si>
  <si>
    <t>1.草皮种类:台湾草
2.铺种方式:满铺
3.满足设计及技术规范及其相关的要求</t>
  </si>
  <si>
    <t>10000.00</t>
  </si>
  <si>
    <t>050103015002</t>
  </si>
  <si>
    <t>大叶油草</t>
  </si>
  <si>
    <t>1.草皮种类:大叶油草
2.铺种方式:满铺
3.满足设计及技术规范及其相关的要求</t>
  </si>
  <si>
    <t>2000.00</t>
  </si>
  <si>
    <t>合    计</t>
  </si>
  <si>
    <t>工作内容</t>
  </si>
  <si>
    <t>价格(元)</t>
  </si>
  <si>
    <t>备注</t>
  </si>
  <si>
    <t>041201001001</t>
  </si>
  <si>
    <t>脚手架</t>
  </si>
  <si>
    <t>1.搭设脚手架、斜道、上料平台，铺设安全网，铺(翻)脚手板，转运、改制、维修维护，拆除、堆放、整理，外运、归库等</t>
  </si>
  <si>
    <t>041201002001</t>
  </si>
  <si>
    <t>水上桩基础支架、平台</t>
  </si>
  <si>
    <t>1.支架、平台基础处理
2.支架、平台的搭设、使用及拆除
3.材料运输</t>
  </si>
  <si>
    <t>041201003001</t>
  </si>
  <si>
    <t>桥涵支架</t>
  </si>
  <si>
    <t>1.支架地基处理
2.支架的搭设、使用及拆除
3.支架预压
4.材料运输</t>
  </si>
  <si>
    <t>041201004001</t>
  </si>
  <si>
    <t>施工排水</t>
  </si>
  <si>
    <t>1.提供满足施工排水所需的排水系统，包括设备安拆、调试及配套设施的设置等；设备运转、使用等</t>
  </si>
  <si>
    <t>041201005001</t>
  </si>
  <si>
    <t>施工降水</t>
  </si>
  <si>
    <t>1.提供满足施工降水所需的降水系统，包括设备安拆、调试及配套设施的设置等；设备运转、使用等</t>
  </si>
  <si>
    <t>041201006001</t>
  </si>
  <si>
    <t>围堰</t>
  </si>
  <si>
    <t>1.清理基底
2.打、拔工具桩
3.堆筑、填心、夯实
4.拆除清理
5.材料运输</t>
  </si>
  <si>
    <t>041201007001</t>
  </si>
  <si>
    <t>筑岛</t>
  </si>
  <si>
    <t>1.清理基底
2.堆筑、填心、夯实
3.拆除清理</t>
  </si>
  <si>
    <t>041201008001</t>
  </si>
  <si>
    <t>便道</t>
  </si>
  <si>
    <t>1.平整场地
2.材料运输、铺设、夯实
3.拆除、清理</t>
  </si>
  <si>
    <t>041201009001</t>
  </si>
  <si>
    <t>便桥</t>
  </si>
  <si>
    <t>1.清理基底
2.材料运输、便桥搭设
3.拆除、清理</t>
  </si>
  <si>
    <t>041201010001</t>
  </si>
  <si>
    <t>洞内施工通风、供水、供电照明、通信设施</t>
  </si>
  <si>
    <t>1.管道铺设
2.线路架设
3.设备安装
4.保养维护
5.拆除、清理
6.材料运输</t>
  </si>
  <si>
    <t>041201011001</t>
  </si>
  <si>
    <t>洞内外轨道铺设</t>
  </si>
  <si>
    <t>1.轨道及基础铺设
2.保养维护
3.拆除、清理
4.材料运输</t>
  </si>
  <si>
    <t>041201012001</t>
  </si>
  <si>
    <t>大型机械设备进出场及安拆</t>
  </si>
  <si>
    <t>1.安拆费包括施工机械费、设备在现场进行安装拆卸的所需人工、材料、机械和试运转费用以及机械辅助设施的折旧、搭设、拆除等费用
2.进出场费包括施工机械、设备整体或分体停放地点运至施工现场或由一个施工地点运至另一施工地点所发生的运输、装卸、辅助材料等费用</t>
  </si>
  <si>
    <t>041201013001</t>
  </si>
  <si>
    <t>立交箱涵顶进被交线路加固及防护</t>
  </si>
  <si>
    <t>1.加固
2.防护
3.其他</t>
  </si>
  <si>
    <t>041201014001</t>
  </si>
  <si>
    <t>地下管线交叉处理</t>
  </si>
  <si>
    <t>1.悬固
2.加固
3.其他处理措施</t>
  </si>
  <si>
    <t>041201015001</t>
  </si>
  <si>
    <t>施工监测、监控</t>
  </si>
  <si>
    <t>1.对隧道洞内施工时可能存在的危害因素进行检测
2.对明挖法、暗挖法、盾构法施工的区域等进行环境监测
3.对明挖基坑围护结构体系进行监测
4.对隧道的围岩和支护进行监测
5.盾构法施工进行监控测量</t>
  </si>
  <si>
    <t>041201016001</t>
  </si>
  <si>
    <t>临时设施</t>
  </si>
  <si>
    <t>1.为进行建设工程施工所需的生活和生产用的临时建筑物、构筑物和其他临时设施。包括临时设施的搭设、移拆、维修、清理、拆除后恢复等，以及因修建临时设施应由承包人所负责的有关内容</t>
  </si>
  <si>
    <t>041201017001</t>
  </si>
  <si>
    <t>文明施工</t>
  </si>
  <si>
    <t>1.施工现场文明施工、绿色施工所需的各项措施</t>
  </si>
  <si>
    <t>041201018001</t>
  </si>
  <si>
    <t>环境保护</t>
  </si>
  <si>
    <t>1.施工现场为达到环保要求所需的各项措施</t>
  </si>
  <si>
    <t>041201019001</t>
  </si>
  <si>
    <t>安全生产</t>
  </si>
  <si>
    <t>1.施工现场安全施工所需的各项措施</t>
  </si>
  <si>
    <t>041201020001</t>
  </si>
  <si>
    <t>冬雨季施工增加</t>
  </si>
  <si>
    <t>1.在冬季或雨季施工，引起防寒、保温、防滑、防潮和排除雨雪等措施的增加，人工、施工机械效率的降低等内容</t>
  </si>
  <si>
    <t>041201021001</t>
  </si>
  <si>
    <t>夜间施工措施费</t>
  </si>
  <si>
    <t>1.因夜间或在地下室等特殊施工部位施工时，所采用照明设备的安拆、维护、照明用电及施工人员夜班补助、夜间施工劳动效率降低等内容</t>
  </si>
  <si>
    <t>041201022001</t>
  </si>
  <si>
    <t>特殊地区施工增加</t>
  </si>
  <si>
    <t>1.在特殊地区(高温、高寒、高原、沙漠、戈壁、沿海、海洋等)及特殊施工环境(邻公路、邻铁路等)下施工时，弥补施工降效所需增加的内容</t>
  </si>
  <si>
    <t>041201023001</t>
  </si>
  <si>
    <t>二次搬运</t>
  </si>
  <si>
    <t>1.因施工场地条件及施工程序限制而发生的材料、构配件、半成品等一次运输不能到达堆放地点，必须进行二次或多次搬运所发生的内容</t>
  </si>
  <si>
    <t>041201024001</t>
  </si>
  <si>
    <t>已完工程及设备保护</t>
  </si>
  <si>
    <t>1.建设项目施工过程中直至竣工验收前，对已完工程及设备采取的必要保护措施</t>
  </si>
  <si>
    <t>041201025001</t>
  </si>
  <si>
    <t>既有建(构)筑物、设施保护</t>
  </si>
  <si>
    <t>1.在工程施工过程中，对既有建筑物、构筑物及地上、地下设施进行的遮盖、封闭、隔离等必要临时保护措施</t>
  </si>
  <si>
    <t>26</t>
  </si>
  <si>
    <t>BC001001</t>
  </si>
  <si>
    <t>文明工地措施费</t>
  </si>
  <si>
    <t>省级文明工地按1.20%计算；市级文明工地按0.60%计算</t>
  </si>
  <si>
    <t>27</t>
  </si>
  <si>
    <t>BC006001</t>
  </si>
  <si>
    <t>施工现场围挡和临时占地围挡</t>
  </si>
  <si>
    <t>28</t>
  </si>
  <si>
    <t>BC007001</t>
  </si>
  <si>
    <t>施工围档照明</t>
  </si>
  <si>
    <t>29</t>
  </si>
  <si>
    <t>BC014001</t>
  </si>
  <si>
    <t>吊装设备基础</t>
  </si>
  <si>
    <t>30</t>
  </si>
  <si>
    <t>BC020001</t>
  </si>
  <si>
    <t>独立安全防护挡板</t>
  </si>
  <si>
    <t>31</t>
  </si>
  <si>
    <t>050402001001</t>
  </si>
  <si>
    <t>植物养护</t>
  </si>
  <si>
    <t>1.养护期为三个月
2.从竣工验收到移交期间的施肥、除草、病虫害防治、修剪、除杂  草、松土、灌溉排水、环境清理等</t>
  </si>
  <si>
    <t>32</t>
  </si>
  <si>
    <t>050403001001</t>
  </si>
  <si>
    <t>树木支撑架</t>
  </si>
  <si>
    <t>1.制作
2.运输
3.安装
4.维护</t>
  </si>
  <si>
    <t>-</t>
  </si>
  <si>
    <t>其他项目清单计价表</t>
  </si>
  <si>
    <t>工程名称:</t>
  </si>
  <si>
    <t>标段：</t>
  </si>
  <si>
    <t>第1页, 共1页</t>
  </si>
  <si>
    <t>暂估(暂定)
金额(元)</t>
  </si>
  <si>
    <t>结算(确定)
金额(元)</t>
  </si>
  <si>
    <t>调整金额±
(元)</t>
  </si>
  <si>
    <t>暂列金额</t>
  </si>
  <si>
    <t>专业工程暂估价</t>
  </si>
  <si>
    <t>已含增值税</t>
  </si>
  <si>
    <t>计日工</t>
  </si>
  <si>
    <t>总承包服务费</t>
  </si>
  <si>
    <t>工程优质费</t>
  </si>
  <si>
    <t>合同中约定的其他项目</t>
  </si>
  <si>
    <t>暂列金额明细表</t>
  </si>
  <si>
    <t>计算基础</t>
  </si>
  <si>
    <t>费率(%)</t>
  </si>
  <si>
    <t>暂定金额(元)</t>
  </si>
  <si>
    <t>确定金额(元)</t>
  </si>
  <si>
    <t>调整金额±(元)</t>
  </si>
  <si>
    <t>合同价格调整暂列金额</t>
  </si>
  <si>
    <t>1184653.440</t>
  </si>
  <si>
    <t>未确定工程暂列金额</t>
  </si>
  <si>
    <t>未确定服务暂列金额</t>
  </si>
  <si>
    <t>未确定其他暂列金额</t>
  </si>
  <si>
    <t>4.1</t>
  </si>
  <si>
    <t>本页小计</t>
  </si>
  <si>
    <t>—</t>
  </si>
  <si>
    <t>注：</t>
  </si>
  <si>
    <t>1  本表由招标人填写“暂定金额”总额，采用费率计价方式计算暂定金额的，应分别填写“计算基础”“费率”,并计
   算填写“暂定金额”;采用总价计价方式计算暂定金额的，可直接填写“暂定金额”；
2  投标人应将上述暂定金额填写并计入投标总价；
3  结算时应按合同约定计算并填写“确定金额”。</t>
  </si>
  <si>
    <t>专业工程暂估价明细表</t>
  </si>
  <si>
    <t>专业工程名称</t>
  </si>
  <si>
    <t>工程内容</t>
  </si>
  <si>
    <t>暂估金额(元)</t>
  </si>
  <si>
    <t>确认金额(元)</t>
  </si>
  <si>
    <t>不含税价格</t>
  </si>
  <si>
    <t>含税价格</t>
  </si>
  <si>
    <t>A₁</t>
  </si>
  <si>
    <t>B₁</t>
  </si>
  <si>
    <t>C₁</t>
  </si>
  <si>
    <t>A₂</t>
  </si>
  <si>
    <t>B₂</t>
  </si>
  <si>
    <t>C₂</t>
  </si>
  <si>
    <t>D=C₂-C₁</t>
  </si>
  <si>
    <t>乔木工程</t>
  </si>
  <si>
    <t>91743.12</t>
  </si>
  <si>
    <t>8256.88</t>
  </si>
  <si>
    <t>100000.0</t>
  </si>
  <si>
    <t>滴灌、蔬菜网等工程</t>
  </si>
  <si>
    <t>73394.50</t>
  </si>
  <si>
    <t>6605.50</t>
  </si>
  <si>
    <t>80000.0</t>
  </si>
  <si>
    <t>165137.62</t>
  </si>
  <si>
    <t>14862.38</t>
  </si>
  <si>
    <t>本表“暂估金额”由招标人填写，投标人应将“暂估金额”填写并计入投标总价。结算时应按合同约定的价格填写“确认金额”。</t>
  </si>
  <si>
    <t>增值税计价表</t>
  </si>
  <si>
    <t>计算基础说明</t>
  </si>
  <si>
    <t>税率(%)</t>
  </si>
  <si>
    <t>分部分项工程费+措施项目费+其他项目费-专业工程暂估价</t>
  </si>
  <si>
    <t>9.00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</si>
</sst>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2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000000000000000000000000000000000000000000000000000000"/>
    <numFmt numFmtId="178" formatCode="0.0000"/>
    <numFmt numFmtId="179" formatCode="0.0000000000000000000000000000000000000000000"/>
    <numFmt numFmtId="180" formatCode="0.00000"/>
    <numFmt numFmtId="181" formatCode="0.0000000000000000000000000000000000000000000000000000000000000"/>
    <numFmt numFmtId="182" formatCode="0.000000"/>
    <numFmt numFmtId="183" formatCode="0.00000000000"/>
    <numFmt numFmtId="184" formatCode="0.000000000000000000000000000000000000000000000000000000000000000000000000000000000000"/>
    <numFmt numFmtId="185" formatCode="0.00000000000000000000"/>
    <numFmt numFmtId="186" formatCode="0.000000000000000000"/>
    <numFmt numFmtId="187" formatCode="0.000000000000000"/>
    <numFmt numFmtId="188" formatCode="0.0000000000000000000000000000000000000000000000000"/>
    <numFmt numFmtId="189" formatCode="0.000000000000000000000000000000000000000000000000000000000000"/>
    <numFmt numFmtId="190" formatCode="0.000000000000000000000000000000000000000000000000000000000000000"/>
    <numFmt numFmtId="191" formatCode="0.00000000000000000000000000000000000000000000000000000000000"/>
    <numFmt numFmtId="192" formatCode="0.0000000000000000000000000000000000"/>
    <numFmt numFmtId="193" formatCode="0.00000000000000000000000000000000000000000000000"/>
    <numFmt numFmtId="194" formatCode="0.000000000000000000000000000000000000000000000"/>
  </numFmts>
  <fonts count="27">
    <font>
      <sz val="9"/>
      <name val="SimSun"/>
      <charset val="134"/>
    </font>
    <font>
      <b/>
      <sz val="20"/>
      <name val="宋体"/>
      <charset val="134"/>
    </font>
    <font>
      <b/>
      <sz val="10"/>
      <name val="宋体"/>
      <charset val="134"/>
    </font>
    <font>
      <sz val="10"/>
      <name val="宋体"/>
      <charset val="134"/>
    </font>
    <font>
      <sz val="9"/>
      <name val="宋体"/>
      <charset val="134"/>
    </font>
    <font>
      <b/>
      <sz val="18"/>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0"/>
      </left>
      <right style="thin">
        <color indexed="0"/>
      </right>
      <top style="thin">
        <color indexed="0"/>
      </top>
      <bottom style="thin">
        <color indexed="0"/>
      </bottom>
      <diagonal/>
    </border>
    <border>
      <left/>
      <right/>
      <top style="thin">
        <color indexed="0"/>
      </top>
      <bottom/>
      <diagonal/>
    </border>
    <border>
      <left/>
      <right/>
      <top/>
      <bottom style="thin">
        <color indexed="0"/>
      </bottom>
      <diagonal/>
    </border>
    <border>
      <left/>
      <right/>
      <top style="thin">
        <color indexed="0"/>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60">
    <xf numFmtId="0" fontId="0" fillId="0" borderId="0" xfId="0"/>
    <xf numFmtId="0" fontId="1" fillId="2" borderId="0" xfId="0" applyFont="1" applyFill="1" applyAlignment="1">
      <alignment horizontal="center" vertical="center" wrapText="1"/>
    </xf>
    <xf numFmtId="0" fontId="2" fillId="2" borderId="0" xfId="0" applyFont="1" applyFill="1" applyAlignment="1">
      <alignment horizontal="left" wrapText="1"/>
    </xf>
    <xf numFmtId="0" fontId="2" fillId="2" borderId="0" xfId="0" applyFont="1" applyFill="1" applyAlignment="1">
      <alignment horizontal="right"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2" fontId="3" fillId="2" borderId="1" xfId="0" applyNumberFormat="1" applyFont="1" applyFill="1" applyBorder="1" applyAlignment="1">
      <alignment horizontal="left" vertical="center" wrapText="1"/>
    </xf>
    <xf numFmtId="176" fontId="3" fillId="2" borderId="1" xfId="0" applyNumberFormat="1" applyFont="1" applyFill="1" applyBorder="1" applyAlignment="1">
      <alignment horizontal="right" vertical="center" wrapText="1"/>
    </xf>
    <xf numFmtId="2" fontId="3" fillId="2" borderId="1" xfId="0" applyNumberFormat="1" applyFont="1" applyFill="1" applyBorder="1" applyAlignment="1">
      <alignment horizontal="right" vertical="center" wrapText="1"/>
    </xf>
    <xf numFmtId="0" fontId="0" fillId="0" borderId="0" xfId="0" applyProtection="1">
      <protection locked="0"/>
    </xf>
    <xf numFmtId="0" fontId="1" fillId="2" borderId="0" xfId="0" applyFont="1" applyFill="1" applyAlignment="1" applyProtection="1">
      <alignment horizontal="center" vertical="center" wrapText="1"/>
      <protection locked="0"/>
    </xf>
    <xf numFmtId="0" fontId="2" fillId="2" borderId="0" xfId="0" applyFont="1" applyFill="1" applyAlignment="1" applyProtection="1">
      <alignment horizontal="left" wrapText="1"/>
      <protection locked="0"/>
    </xf>
    <xf numFmtId="0" fontId="2" fillId="2" borderId="0" xfId="0" applyFont="1" applyFill="1" applyAlignment="1" applyProtection="1">
      <alignment horizontal="right" wrapText="1"/>
      <protection locked="0"/>
    </xf>
    <xf numFmtId="0" fontId="2" fillId="2" borderId="0" xfId="0" applyFont="1" applyFill="1" applyAlignment="1" applyProtection="1">
      <alignment wrapText="1"/>
      <protection locked="0"/>
    </xf>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2" fontId="3" fillId="2" borderId="1" xfId="0" applyNumberFormat="1" applyFont="1" applyFill="1" applyBorder="1" applyAlignment="1" applyProtection="1">
      <alignment horizontal="right" vertical="center" wrapText="1"/>
    </xf>
    <xf numFmtId="0" fontId="3" fillId="2" borderId="1" xfId="0" applyFont="1" applyFill="1" applyBorder="1" applyAlignment="1" applyProtection="1">
      <alignment horizontal="right" vertical="center" wrapText="1"/>
    </xf>
    <xf numFmtId="2" fontId="3" fillId="2" borderId="1"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vertical="center" wrapText="1"/>
      <protection locked="0"/>
    </xf>
    <xf numFmtId="2" fontId="3" fillId="2" borderId="1" xfId="0" applyNumberFormat="1" applyFont="1" applyFill="1" applyBorder="1" applyAlignment="1" applyProtection="1">
      <alignment horizontal="center" vertical="center" wrapText="1"/>
      <protection locked="0"/>
    </xf>
    <xf numFmtId="0" fontId="4" fillId="2" borderId="2" xfId="0" applyFont="1" applyFill="1" applyBorder="1" applyAlignment="1" applyProtection="1">
      <alignment horizontal="left" vertical="top" wrapText="1"/>
      <protection locked="0"/>
    </xf>
    <xf numFmtId="176" fontId="3" fillId="2" borderId="1" xfId="0" applyNumberFormat="1" applyFont="1" applyFill="1" applyBorder="1" applyAlignment="1" applyProtection="1">
      <alignment horizontal="center" vertical="center" wrapText="1"/>
    </xf>
    <xf numFmtId="176" fontId="3" fillId="2" borderId="1" xfId="0" applyNumberFormat="1" applyFont="1" applyFill="1" applyBorder="1" applyAlignment="1" applyProtection="1">
      <alignment horizontal="center" vertical="center" wrapText="1"/>
      <protection locked="0"/>
    </xf>
    <xf numFmtId="177" fontId="3" fillId="2" borderId="1" xfId="0" applyNumberFormat="1" applyFont="1" applyFill="1" applyBorder="1" applyAlignment="1">
      <alignment horizontal="left" vertical="center" wrapText="1"/>
    </xf>
    <xf numFmtId="178" fontId="3" fillId="2" borderId="1" xfId="0" applyNumberFormat="1" applyFont="1" applyFill="1" applyBorder="1" applyAlignment="1">
      <alignment horizontal="left" vertical="center" wrapText="1"/>
    </xf>
    <xf numFmtId="179" fontId="3" fillId="2" borderId="1" xfId="0" applyNumberFormat="1" applyFont="1" applyFill="1" applyBorder="1" applyAlignment="1">
      <alignment horizontal="left" vertical="center" wrapText="1"/>
    </xf>
    <xf numFmtId="180" fontId="3" fillId="2" borderId="1" xfId="0" applyNumberFormat="1" applyFont="1" applyFill="1" applyBorder="1" applyAlignment="1">
      <alignment horizontal="left" vertical="center" wrapText="1"/>
    </xf>
    <xf numFmtId="181" fontId="3" fillId="2" borderId="1" xfId="0" applyNumberFormat="1" applyFont="1" applyFill="1" applyBorder="1" applyAlignment="1">
      <alignment horizontal="left" vertical="center" wrapText="1"/>
    </xf>
    <xf numFmtId="182" fontId="3" fillId="2" borderId="1" xfId="0" applyNumberFormat="1" applyFont="1" applyFill="1" applyBorder="1" applyAlignment="1">
      <alignment horizontal="left" vertical="center" wrapText="1"/>
    </xf>
    <xf numFmtId="183" fontId="3" fillId="2" borderId="1" xfId="0" applyNumberFormat="1" applyFont="1" applyFill="1" applyBorder="1" applyAlignment="1">
      <alignment horizontal="left" vertical="center" wrapText="1"/>
    </xf>
    <xf numFmtId="184" fontId="3" fillId="2" borderId="1" xfId="0" applyNumberFormat="1" applyFont="1" applyFill="1" applyBorder="1" applyAlignment="1">
      <alignment horizontal="left" vertical="center" wrapText="1"/>
    </xf>
    <xf numFmtId="185" fontId="3" fillId="2" borderId="1" xfId="0" applyNumberFormat="1" applyFont="1" applyFill="1" applyBorder="1" applyAlignment="1">
      <alignment horizontal="left" vertical="center" wrapText="1"/>
    </xf>
    <xf numFmtId="186" fontId="3" fillId="2" borderId="1" xfId="0" applyNumberFormat="1" applyFont="1" applyFill="1" applyBorder="1" applyAlignment="1">
      <alignment horizontal="left" vertical="center" wrapText="1"/>
    </xf>
    <xf numFmtId="187" fontId="3" fillId="2" borderId="1" xfId="0" applyNumberFormat="1" applyFont="1" applyFill="1" applyBorder="1" applyAlignment="1">
      <alignment horizontal="left" vertical="center" wrapText="1"/>
    </xf>
    <xf numFmtId="188" fontId="3" fillId="2" borderId="1" xfId="0" applyNumberFormat="1" applyFont="1" applyFill="1" applyBorder="1" applyAlignment="1">
      <alignment horizontal="left" vertical="center" wrapText="1"/>
    </xf>
    <xf numFmtId="189" fontId="3" fillId="2" borderId="1" xfId="0" applyNumberFormat="1" applyFont="1" applyFill="1" applyBorder="1" applyAlignment="1">
      <alignment horizontal="left" vertical="center" wrapText="1"/>
    </xf>
    <xf numFmtId="190" fontId="3" fillId="2" borderId="1" xfId="0" applyNumberFormat="1" applyFont="1" applyFill="1" applyBorder="1" applyAlignment="1">
      <alignment horizontal="left" vertical="center" wrapText="1"/>
    </xf>
    <xf numFmtId="191" fontId="3" fillId="2" borderId="1" xfId="0" applyNumberFormat="1" applyFont="1" applyFill="1" applyBorder="1" applyAlignment="1">
      <alignment horizontal="left" vertical="center" wrapText="1"/>
    </xf>
    <xf numFmtId="192" fontId="3" fillId="2" borderId="1" xfId="0" applyNumberFormat="1" applyFont="1" applyFill="1" applyBorder="1" applyAlignment="1">
      <alignment horizontal="left" vertical="center" wrapText="1"/>
    </xf>
    <xf numFmtId="193" fontId="3" fillId="2" borderId="1" xfId="0" applyNumberFormat="1" applyFont="1" applyFill="1" applyBorder="1" applyAlignment="1">
      <alignment horizontal="left" vertical="center" wrapText="1"/>
    </xf>
    <xf numFmtId="1" fontId="3" fillId="2" borderId="1" xfId="0" applyNumberFormat="1" applyFont="1" applyFill="1" applyBorder="1" applyAlignment="1">
      <alignment horizontal="left" vertical="center" wrapText="1"/>
    </xf>
    <xf numFmtId="194" fontId="3" fillId="2" borderId="1" xfId="0" applyNumberFormat="1" applyFont="1" applyFill="1" applyBorder="1" applyAlignment="1">
      <alignment horizontal="left" vertical="center" wrapText="1"/>
    </xf>
    <xf numFmtId="0" fontId="0" fillId="0" borderId="0" xfId="0" applyProtection="1"/>
    <xf numFmtId="0" fontId="2" fillId="2" borderId="1" xfId="0" applyFont="1" applyFill="1" applyBorder="1" applyAlignment="1" applyProtection="1">
      <alignment horizontal="center" vertical="center" wrapText="1"/>
    </xf>
    <xf numFmtId="1" fontId="3" fillId="2" borderId="1" xfId="0" applyNumberFormat="1" applyFont="1" applyFill="1" applyBorder="1" applyAlignment="1" applyProtection="1">
      <alignment horizontal="right" vertical="center" wrapText="1"/>
    </xf>
    <xf numFmtId="176" fontId="3" fillId="2" borderId="1" xfId="0" applyNumberFormat="1" applyFont="1" applyFill="1" applyBorder="1" applyAlignment="1" applyProtection="1">
      <alignment horizontal="right" vertical="center" wrapText="1"/>
    </xf>
    <xf numFmtId="0" fontId="3" fillId="2" borderId="1" xfId="0" applyFont="1" applyFill="1" applyBorder="1" applyAlignment="1" applyProtection="1">
      <alignment horizontal="center" vertical="center" wrapText="1"/>
    </xf>
    <xf numFmtId="0" fontId="3" fillId="2" borderId="0" xfId="0" applyFont="1" applyFill="1" applyAlignment="1">
      <alignment vertical="center" wrapText="1"/>
    </xf>
    <xf numFmtId="0" fontId="5" fillId="2" borderId="0" xfId="0" applyFont="1" applyFill="1" applyAlignment="1">
      <alignment horizontal="right" wrapText="1"/>
    </xf>
    <xf numFmtId="0" fontId="5" fillId="2" borderId="3" xfId="0" applyFont="1" applyFill="1" applyBorder="1" applyAlignment="1">
      <alignment horizontal="left" wrapText="1"/>
    </xf>
    <xf numFmtId="0" fontId="5" fillId="2" borderId="4" xfId="0" applyFont="1" applyFill="1" applyBorder="1" applyAlignment="1">
      <alignment horizontal="left" wrapText="1"/>
    </xf>
    <xf numFmtId="0" fontId="3" fillId="2" borderId="2" xfId="0" applyFont="1" applyFill="1" applyBorder="1" applyAlignment="1">
      <alignment vertical="center" wrapText="1"/>
    </xf>
    <xf numFmtId="0" fontId="6" fillId="2" borderId="0" xfId="0" applyFont="1" applyFill="1" applyAlignment="1">
      <alignment wrapText="1"/>
    </xf>
    <xf numFmtId="0" fontId="6" fillId="2" borderId="3" xfId="0" applyFont="1" applyFill="1" applyBorder="1" applyAlignment="1">
      <alignment horizontal="left" wrapText="1"/>
    </xf>
    <xf numFmtId="0" fontId="3" fillId="2" borderId="0" xfId="0" applyFont="1" applyFill="1" applyAlignment="1">
      <alignment horizontal="left" wrapText="1"/>
    </xf>
    <xf numFmtId="0" fontId="6" fillId="2" borderId="4" xfId="0" applyFont="1" applyFill="1" applyBorder="1" applyAlignment="1">
      <alignment horizontal="left" wrapText="1"/>
    </xf>
    <xf numFmtId="0" fontId="6" fillId="2" borderId="0" xfId="0" applyFont="1" applyFill="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customXml" Target="../customXml/item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workbookViewId="0">
      <selection activeCell="P12" sqref="P12"/>
    </sheetView>
  </sheetViews>
  <sheetFormatPr defaultColWidth="9" defaultRowHeight="11.25"/>
  <cols>
    <col min="1" max="1" width="5.11111111111111" customWidth="1"/>
    <col min="2" max="2" width="22.2333333333333" customWidth="1"/>
    <col min="3" max="3" width="5.11111111111111" customWidth="1"/>
    <col min="4" max="4" width="11.2555555555556" customWidth="1"/>
    <col min="5" max="6" width="15.9222222222222" customWidth="1"/>
    <col min="7" max="7" width="28.6" customWidth="1"/>
    <col min="8" max="8" width="1.03333333333333" customWidth="1"/>
    <col min="9" max="9" width="3.4" customWidth="1"/>
  </cols>
  <sheetData>
    <row r="1" ht="86" customHeight="1" spans="1:9">
      <c r="A1" s="50" t="s">
        <v>0</v>
      </c>
      <c r="B1" s="51" t="s">
        <v>1</v>
      </c>
      <c r="C1" s="51"/>
      <c r="D1" s="52" t="s">
        <v>2</v>
      </c>
      <c r="E1" s="52"/>
      <c r="F1" s="52"/>
      <c r="G1" s="52"/>
      <c r="H1" s="50" t="s">
        <v>0</v>
      </c>
      <c r="I1" s="50"/>
    </row>
    <row r="2" ht="38" customHeight="1" spans="1:9">
      <c r="A2" s="50" t="s">
        <v>0</v>
      </c>
      <c r="B2" s="51" t="s">
        <v>3</v>
      </c>
      <c r="C2" s="51"/>
      <c r="D2" s="53" t="s">
        <v>0</v>
      </c>
      <c r="E2" s="53"/>
      <c r="F2" s="53"/>
      <c r="G2" s="53"/>
      <c r="H2" s="50" t="s">
        <v>0</v>
      </c>
      <c r="I2" s="50"/>
    </row>
    <row r="3" ht="23" customHeight="1" spans="1:9">
      <c r="A3" s="50" t="s">
        <v>0</v>
      </c>
      <c r="B3" s="50" t="s">
        <v>0</v>
      </c>
      <c r="C3" s="50"/>
      <c r="D3" s="54" t="s">
        <v>0</v>
      </c>
      <c r="E3" s="54"/>
      <c r="F3" s="54"/>
      <c r="G3" s="54"/>
      <c r="H3" s="50" t="s">
        <v>0</v>
      </c>
      <c r="I3" s="50"/>
    </row>
    <row r="4" ht="75" customHeight="1" spans="1:9">
      <c r="A4" s="1" t="s">
        <v>4</v>
      </c>
      <c r="B4" s="1"/>
      <c r="C4" s="1"/>
      <c r="D4" s="1"/>
      <c r="E4" s="1"/>
      <c r="F4" s="1"/>
      <c r="G4" s="1"/>
      <c r="H4" s="1"/>
      <c r="I4" s="1"/>
    </row>
    <row r="5" ht="23" customHeight="1" spans="1:9">
      <c r="A5" s="50" t="s">
        <v>0</v>
      </c>
      <c r="B5" s="50" t="s">
        <v>0</v>
      </c>
      <c r="C5" s="50" t="s">
        <v>0</v>
      </c>
      <c r="D5" s="50"/>
      <c r="E5" s="50" t="s">
        <v>0</v>
      </c>
      <c r="F5" s="50" t="s">
        <v>0</v>
      </c>
      <c r="G5" s="50" t="s">
        <v>0</v>
      </c>
      <c r="H5" s="50"/>
      <c r="I5" s="50" t="s">
        <v>0</v>
      </c>
    </row>
    <row r="6" ht="23" customHeight="1" spans="1:9">
      <c r="A6" s="50" t="s">
        <v>0</v>
      </c>
      <c r="B6" s="50" t="s">
        <v>0</v>
      </c>
      <c r="C6" s="50" t="s">
        <v>0</v>
      </c>
      <c r="D6" s="50"/>
      <c r="E6" s="50" t="s">
        <v>0</v>
      </c>
      <c r="F6" s="50" t="s">
        <v>0</v>
      </c>
      <c r="G6" s="50" t="s">
        <v>0</v>
      </c>
      <c r="H6" s="50"/>
      <c r="I6" s="50" t="s">
        <v>0</v>
      </c>
    </row>
    <row r="7" ht="38" customHeight="1" spans="1:9">
      <c r="A7" s="50" t="s">
        <v>0</v>
      </c>
      <c r="B7" s="55" t="s">
        <v>5</v>
      </c>
      <c r="C7" s="56" t="s">
        <v>0</v>
      </c>
      <c r="D7" s="56"/>
      <c r="E7" s="56"/>
      <c r="F7" s="56"/>
      <c r="G7" s="57" t="s">
        <v>6</v>
      </c>
      <c r="H7" s="57"/>
      <c r="I7" s="50" t="s">
        <v>0</v>
      </c>
    </row>
    <row r="8" ht="38" customHeight="1" spans="1:9">
      <c r="A8" s="50" t="s">
        <v>0</v>
      </c>
      <c r="B8" s="55" t="s">
        <v>7</v>
      </c>
      <c r="C8" s="58" t="s">
        <v>0</v>
      </c>
      <c r="D8" s="58"/>
      <c r="E8" s="58"/>
      <c r="F8" s="58"/>
      <c r="G8" s="57" t="s">
        <v>8</v>
      </c>
      <c r="H8" s="57"/>
      <c r="I8" s="50" t="s">
        <v>0</v>
      </c>
    </row>
    <row r="9" ht="38" customHeight="1" spans="1:9">
      <c r="A9" s="50" t="s">
        <v>0</v>
      </c>
      <c r="B9" s="55" t="s">
        <v>9</v>
      </c>
      <c r="C9" s="58" t="s">
        <v>0</v>
      </c>
      <c r="D9" s="58"/>
      <c r="E9" s="58"/>
      <c r="F9" s="58"/>
      <c r="G9" s="57" t="s">
        <v>10</v>
      </c>
      <c r="H9" s="57"/>
      <c r="I9" s="50" t="s">
        <v>0</v>
      </c>
    </row>
    <row r="10" ht="48" customHeight="1" spans="1:9">
      <c r="A10" s="50" t="s">
        <v>0</v>
      </c>
      <c r="B10" s="55" t="s">
        <v>11</v>
      </c>
      <c r="C10" s="58" t="s">
        <v>0</v>
      </c>
      <c r="D10" s="58"/>
      <c r="E10" s="58"/>
      <c r="F10" s="58"/>
      <c r="G10" s="57" t="s">
        <v>12</v>
      </c>
      <c r="H10" s="57"/>
      <c r="I10" s="50" t="s">
        <v>0</v>
      </c>
    </row>
    <row r="11" ht="38" customHeight="1" spans="1:9">
      <c r="A11" s="50" t="s">
        <v>0</v>
      </c>
      <c r="B11" s="55" t="s">
        <v>0</v>
      </c>
      <c r="C11" s="59" t="s">
        <v>0</v>
      </c>
      <c r="D11" s="59"/>
      <c r="E11" s="59" t="s">
        <v>0</v>
      </c>
      <c r="F11" s="59" t="s">
        <v>0</v>
      </c>
      <c r="G11" s="57" t="s">
        <v>0</v>
      </c>
      <c r="H11" s="57"/>
      <c r="I11" s="50" t="s">
        <v>0</v>
      </c>
    </row>
    <row r="12" ht="48" customHeight="1" spans="1:9">
      <c r="A12" s="50" t="s">
        <v>0</v>
      </c>
      <c r="B12" s="55" t="s">
        <v>13</v>
      </c>
      <c r="C12" s="56" t="s">
        <v>14</v>
      </c>
      <c r="D12" s="56"/>
      <c r="E12" s="56"/>
      <c r="F12" s="56"/>
      <c r="G12" s="57" t="s">
        <v>10</v>
      </c>
      <c r="H12" s="57"/>
      <c r="I12" s="50" t="s">
        <v>0</v>
      </c>
    </row>
    <row r="13" ht="48" customHeight="1" spans="1:9">
      <c r="A13" s="50" t="s">
        <v>0</v>
      </c>
      <c r="B13" s="55" t="s">
        <v>11</v>
      </c>
      <c r="C13" s="58" t="s">
        <v>0</v>
      </c>
      <c r="D13" s="58"/>
      <c r="E13" s="58"/>
      <c r="F13" s="58"/>
      <c r="G13" s="57" t="s">
        <v>12</v>
      </c>
      <c r="H13" s="57"/>
      <c r="I13" s="50" t="s">
        <v>0</v>
      </c>
    </row>
    <row r="14" ht="38" customHeight="1" spans="1:9">
      <c r="A14" s="50" t="s">
        <v>0</v>
      </c>
      <c r="B14" s="55" t="s">
        <v>15</v>
      </c>
      <c r="C14" s="58" t="s">
        <v>0</v>
      </c>
      <c r="D14" s="58"/>
      <c r="E14" s="58"/>
      <c r="F14" s="58"/>
      <c r="G14" s="50" t="s">
        <v>0</v>
      </c>
      <c r="H14" s="50"/>
      <c r="I14" s="50" t="s">
        <v>0</v>
      </c>
    </row>
  </sheetData>
  <mergeCells count="30">
    <mergeCell ref="B1:C1"/>
    <mergeCell ref="D1:G1"/>
    <mergeCell ref="H1:I1"/>
    <mergeCell ref="B2:C2"/>
    <mergeCell ref="D2:G2"/>
    <mergeCell ref="H2:I2"/>
    <mergeCell ref="B3:C3"/>
    <mergeCell ref="D3:G3"/>
    <mergeCell ref="H3:I3"/>
    <mergeCell ref="A4:I4"/>
    <mergeCell ref="C5:D5"/>
    <mergeCell ref="G5:H5"/>
    <mergeCell ref="C6:D6"/>
    <mergeCell ref="G6:H6"/>
    <mergeCell ref="C7:F7"/>
    <mergeCell ref="G7:H7"/>
    <mergeCell ref="C8:F8"/>
    <mergeCell ref="G8:H8"/>
    <mergeCell ref="C9:F9"/>
    <mergeCell ref="G9:H9"/>
    <mergeCell ref="C10:F10"/>
    <mergeCell ref="G10:H10"/>
    <mergeCell ref="C11:D11"/>
    <mergeCell ref="G11:H11"/>
    <mergeCell ref="C12:F12"/>
    <mergeCell ref="G12:H12"/>
    <mergeCell ref="C13:F13"/>
    <mergeCell ref="G13:H13"/>
    <mergeCell ref="C14:F14"/>
    <mergeCell ref="G14:H14"/>
  </mergeCells>
  <printOptions horizontalCentered="1"/>
  <pageMargins left="0.59055104166667" right="0.59055104166667" top="0.86614166666667" bottom="0" header="0" footer="0"/>
  <pageSetup paperSize="9" orientation="portrait"/>
  <headerFooter/>
  <rowBreaks count="1" manualBreakCount="1">
    <brk id="1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M15" sqref="M15"/>
    </sheetView>
  </sheetViews>
  <sheetFormatPr defaultColWidth="9" defaultRowHeight="11.25" outlineLevelCol="7"/>
  <cols>
    <col min="1" max="1" width="4.97777777777778" style="10" customWidth="1"/>
    <col min="2" max="2" width="6.83333333333333" style="10" customWidth="1"/>
    <col min="3" max="3" width="4.25555555555556" style="10" customWidth="1"/>
    <col min="4" max="4" width="36.4333333333333" style="10" customWidth="1"/>
    <col min="5" max="5" width="9.26666666666667" style="10" customWidth="1"/>
    <col min="6" max="6" width="20.7" style="10" customWidth="1"/>
    <col min="7" max="7" width="4.25555555555556" style="10" customWidth="1"/>
    <col min="8" max="8" width="24.4" style="10" customWidth="1"/>
    <col min="9" max="16384" width="9" style="10"/>
  </cols>
  <sheetData>
    <row r="1" ht="23" customHeight="1" spans="1:8">
      <c r="A1" s="15" t="s">
        <v>16</v>
      </c>
      <c r="B1" s="15"/>
      <c r="C1" s="15"/>
      <c r="D1" s="15" t="s">
        <v>17</v>
      </c>
      <c r="E1" s="15"/>
      <c r="F1" s="15"/>
      <c r="G1" s="15" t="s">
        <v>18</v>
      </c>
      <c r="H1" s="15"/>
    </row>
    <row r="2" ht="23" customHeight="1" spans="1:8">
      <c r="A2" s="16" t="s">
        <v>19</v>
      </c>
      <c r="B2" s="16"/>
      <c r="C2" s="16"/>
      <c r="D2" s="17" t="s">
        <v>20</v>
      </c>
      <c r="E2" s="17"/>
      <c r="F2" s="17"/>
      <c r="G2" s="20" t="s">
        <v>0</v>
      </c>
      <c r="H2" s="20"/>
    </row>
    <row r="3" ht="23" customHeight="1" spans="1:8">
      <c r="A3" s="16" t="s">
        <v>21</v>
      </c>
      <c r="B3" s="16"/>
      <c r="C3" s="16"/>
      <c r="D3" s="17" t="s">
        <v>22</v>
      </c>
      <c r="E3" s="17"/>
      <c r="F3" s="17"/>
      <c r="G3" s="20" t="s">
        <v>0</v>
      </c>
      <c r="H3" s="20"/>
    </row>
    <row r="4" ht="23" customHeight="1" spans="1:8">
      <c r="A4" s="16" t="s">
        <v>23</v>
      </c>
      <c r="B4" s="16"/>
      <c r="C4" s="16"/>
      <c r="D4" s="17" t="s">
        <v>24</v>
      </c>
      <c r="E4" s="17"/>
      <c r="F4" s="17"/>
      <c r="G4" s="20" t="s">
        <v>0</v>
      </c>
      <c r="H4" s="20"/>
    </row>
    <row r="5" ht="23" customHeight="1" spans="1:8">
      <c r="A5" s="16" t="s">
        <v>25</v>
      </c>
      <c r="B5" s="16"/>
      <c r="C5" s="16"/>
      <c r="D5" s="17" t="s">
        <v>26</v>
      </c>
      <c r="E5" s="17"/>
      <c r="F5" s="17"/>
      <c r="G5" s="20"/>
      <c r="H5" s="20"/>
    </row>
    <row r="6" ht="23" customHeight="1" spans="1:8">
      <c r="A6" s="16" t="s">
        <v>27</v>
      </c>
      <c r="B6" s="16"/>
      <c r="C6" s="16"/>
      <c r="D6" s="17" t="s">
        <v>28</v>
      </c>
      <c r="E6" s="17"/>
      <c r="F6" s="17"/>
      <c r="G6" s="18" t="s">
        <v>29</v>
      </c>
      <c r="H6" s="18"/>
    </row>
    <row r="7" ht="23" customHeight="1" spans="1:8">
      <c r="A7" s="16" t="s">
        <v>30</v>
      </c>
      <c r="B7" s="16"/>
      <c r="C7" s="16"/>
      <c r="D7" s="17" t="s">
        <v>31</v>
      </c>
      <c r="E7" s="17"/>
      <c r="F7" s="17"/>
      <c r="G7" s="20"/>
      <c r="H7" s="20"/>
    </row>
    <row r="8" ht="23" customHeight="1" spans="1:8">
      <c r="A8" s="16" t="s">
        <v>32</v>
      </c>
      <c r="B8" s="16"/>
      <c r="C8" s="16"/>
      <c r="D8" s="17" t="s">
        <v>33</v>
      </c>
      <c r="E8" s="17"/>
      <c r="F8" s="17"/>
      <c r="G8" s="18" t="s">
        <v>34</v>
      </c>
      <c r="H8" s="18"/>
    </row>
    <row r="9" ht="23" customHeight="1" spans="1:8">
      <c r="A9" s="16" t="s">
        <v>35</v>
      </c>
      <c r="B9" s="16"/>
      <c r="C9" s="16"/>
      <c r="D9" s="17" t="s">
        <v>36</v>
      </c>
      <c r="E9" s="17"/>
      <c r="F9" s="17"/>
      <c r="G9" s="18" t="s">
        <v>37</v>
      </c>
      <c r="H9" s="18"/>
    </row>
    <row r="10" ht="23" customHeight="1" spans="1:8">
      <c r="A10" s="16" t="s">
        <v>38</v>
      </c>
      <c r="B10" s="16"/>
      <c r="C10" s="16"/>
      <c r="D10" s="17" t="s">
        <v>39</v>
      </c>
      <c r="E10" s="17"/>
      <c r="F10" s="17"/>
      <c r="G10" s="20" t="s">
        <v>0</v>
      </c>
      <c r="H10" s="20"/>
    </row>
    <row r="11" ht="23" customHeight="1" spans="1:8">
      <c r="A11" s="16" t="s">
        <v>40</v>
      </c>
      <c r="B11" s="16"/>
      <c r="C11" s="16"/>
      <c r="D11" s="17" t="s">
        <v>41</v>
      </c>
      <c r="E11" s="17"/>
      <c r="F11" s="17"/>
      <c r="G11" s="20" t="s">
        <v>0</v>
      </c>
      <c r="H11" s="20"/>
    </row>
    <row r="12" ht="23" customHeight="1" spans="1:8">
      <c r="A12" s="16" t="s">
        <v>42</v>
      </c>
      <c r="B12" s="16"/>
      <c r="C12" s="16"/>
      <c r="D12" s="17" t="s">
        <v>43</v>
      </c>
      <c r="E12" s="17"/>
      <c r="F12" s="17"/>
      <c r="G12" s="20"/>
      <c r="H12" s="20"/>
    </row>
    <row r="13" ht="23" customHeight="1" spans="1:8">
      <c r="A13" s="16" t="s">
        <v>44</v>
      </c>
      <c r="B13" s="16"/>
      <c r="C13" s="16"/>
      <c r="D13" s="17" t="s">
        <v>45</v>
      </c>
      <c r="E13" s="17"/>
      <c r="F13" s="17"/>
      <c r="G13" s="20"/>
      <c r="H13" s="20"/>
    </row>
    <row r="14" ht="23" customHeight="1" spans="1:8">
      <c r="A14" s="16" t="s">
        <v>46</v>
      </c>
      <c r="B14" s="16"/>
      <c r="C14" s="16"/>
      <c r="D14" s="17" t="s">
        <v>47</v>
      </c>
      <c r="E14" s="17"/>
      <c r="F14" s="17"/>
      <c r="G14" s="20"/>
      <c r="H14" s="20"/>
    </row>
    <row r="15" ht="23" customHeight="1" spans="1:8">
      <c r="A15" s="16" t="s">
        <v>48</v>
      </c>
      <c r="B15" s="16"/>
      <c r="C15" s="16"/>
      <c r="D15" s="16"/>
      <c r="E15" s="16"/>
      <c r="F15" s="16"/>
      <c r="G15" s="20" t="s">
        <v>0</v>
      </c>
      <c r="H15" s="20"/>
    </row>
  </sheetData>
  <sheetProtection algorithmName="SHA-512" hashValue="KPSPYsILTH882rkD1qKG8+qdo5ykCFZxb1+wsuVbEgYkb4ttru5rxfsv9nSfwQ7gQbnQmE3u3sb8j0RekNzS7g==" saltValue="YQ2jqfLSfeaZfq9/fPcX6A==" spinCount="100000" sheet="1" objects="1"/>
  <mergeCells count="44">
    <mergeCell ref="A1:C1"/>
    <mergeCell ref="D1:F1"/>
    <mergeCell ref="G1:H1"/>
    <mergeCell ref="A2:C2"/>
    <mergeCell ref="D2:F2"/>
    <mergeCell ref="G2:H2"/>
    <mergeCell ref="A3:C3"/>
    <mergeCell ref="D3:F3"/>
    <mergeCell ref="G3:H3"/>
    <mergeCell ref="A4:C4"/>
    <mergeCell ref="D4:F4"/>
    <mergeCell ref="G4:H4"/>
    <mergeCell ref="A5:C5"/>
    <mergeCell ref="D5:F5"/>
    <mergeCell ref="G5:H5"/>
    <mergeCell ref="A6:C6"/>
    <mergeCell ref="D6:F6"/>
    <mergeCell ref="G6:H6"/>
    <mergeCell ref="A7:C7"/>
    <mergeCell ref="D7:F7"/>
    <mergeCell ref="G7:H7"/>
    <mergeCell ref="A8:C8"/>
    <mergeCell ref="D8:F8"/>
    <mergeCell ref="G8:H8"/>
    <mergeCell ref="A9:C9"/>
    <mergeCell ref="D9:F9"/>
    <mergeCell ref="G9:H9"/>
    <mergeCell ref="A10:C10"/>
    <mergeCell ref="D10:F10"/>
    <mergeCell ref="G10:H10"/>
    <mergeCell ref="A11:C11"/>
    <mergeCell ref="D11:F11"/>
    <mergeCell ref="G11:H11"/>
    <mergeCell ref="A12:C12"/>
    <mergeCell ref="D12:F12"/>
    <mergeCell ref="G12:H12"/>
    <mergeCell ref="A13:C13"/>
    <mergeCell ref="D13:F13"/>
    <mergeCell ref="G13:H13"/>
    <mergeCell ref="A14:C14"/>
    <mergeCell ref="D14:F14"/>
    <mergeCell ref="G14:H14"/>
    <mergeCell ref="A15:F15"/>
    <mergeCell ref="G15:H15"/>
  </mergeCells>
  <printOptions horizontalCentered="1"/>
  <pageMargins left="0.51968541666667" right="0.51968541666667" top="0.74803125" bottom="0" header="0" footer="0"/>
  <pageSetup paperSize="9" orientation="portrait"/>
  <headerFooter>
    <oddHeader>&amp;L 
&amp;"宋体,加粗"&amp;10 工程名称: &amp;"宋体,加粗"&amp;10 杜阮凉瓜田园综合体现代农业高质量种植及周边设施配套项目（二期）提升工程 &amp;C &amp;"宋体,加粗"&amp;20 工程项目清单汇总表
 &amp;"宋体,加粗"&amp;10 标段： &amp;"宋体,加粗"&amp;10  &amp;R 
&amp;"宋体,加粗"&amp;10 第&amp;P页, 共&amp;N页</oddHeader>
    <oddFooter>&amp;R &amp;"宋体,常规"&amp;9 注：</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workbookViewId="0">
      <selection activeCell="K5" sqref="K5"/>
    </sheetView>
  </sheetViews>
  <sheetFormatPr defaultColWidth="9" defaultRowHeight="11.25"/>
  <cols>
    <col min="1" max="1" width="7.11111111111111" style="10" customWidth="1"/>
    <col min="2" max="2" width="5.11111111111111" style="10" customWidth="1"/>
    <col min="3" max="3" width="10.4777777777778" style="10" customWidth="1"/>
    <col min="4" max="4" width="19.9222222222222" style="10" customWidth="1"/>
    <col min="5" max="5" width="10.5444444444444" style="10" customWidth="1"/>
    <col min="6" max="6" width="10.4777777777778" style="10" customWidth="1"/>
    <col min="7" max="7" width="7.11111111111111" style="10" customWidth="1"/>
    <col min="8" max="8" width="11.2555555555556" style="45" customWidth="1"/>
    <col min="9" max="9" width="2.54444444444444" style="10" customWidth="1"/>
    <col min="10" max="10" width="8.54444444444444" style="10" customWidth="1"/>
    <col min="11" max="11" width="15.7777777777778" style="45" customWidth="1"/>
    <col min="12" max="16384" width="9" style="10"/>
  </cols>
  <sheetData>
    <row r="1" ht="23" customHeight="1" spans="1:11">
      <c r="A1" s="15" t="s">
        <v>16</v>
      </c>
      <c r="B1" s="15" t="s">
        <v>49</v>
      </c>
      <c r="C1" s="15"/>
      <c r="D1" s="15" t="s">
        <v>50</v>
      </c>
      <c r="E1" s="15" t="s">
        <v>51</v>
      </c>
      <c r="F1" s="15"/>
      <c r="G1" s="15" t="s">
        <v>52</v>
      </c>
      <c r="H1" s="46" t="s">
        <v>53</v>
      </c>
      <c r="I1" s="15" t="s">
        <v>18</v>
      </c>
      <c r="J1" s="15"/>
      <c r="K1" s="46"/>
    </row>
    <row r="2" ht="12" customHeight="1" spans="1:11">
      <c r="A2" s="15"/>
      <c r="B2" s="15"/>
      <c r="C2" s="15"/>
      <c r="D2" s="15"/>
      <c r="E2" s="15"/>
      <c r="F2" s="15"/>
      <c r="G2" s="15"/>
      <c r="H2" s="46"/>
      <c r="I2" s="15" t="s">
        <v>54</v>
      </c>
      <c r="J2" s="15"/>
      <c r="K2" s="46" t="s">
        <v>55</v>
      </c>
    </row>
    <row r="3" ht="12" customHeight="1" spans="1:11">
      <c r="A3" s="15"/>
      <c r="B3" s="15"/>
      <c r="C3" s="15"/>
      <c r="D3" s="15"/>
      <c r="E3" s="15"/>
      <c r="F3" s="15"/>
      <c r="G3" s="15"/>
      <c r="H3" s="46"/>
      <c r="I3" s="15"/>
      <c r="J3" s="15"/>
      <c r="K3" s="46"/>
    </row>
    <row r="4" ht="23" customHeight="1" spans="1:11">
      <c r="A4" s="16" t="s">
        <v>0</v>
      </c>
      <c r="B4" s="17" t="s">
        <v>56</v>
      </c>
      <c r="C4" s="17"/>
      <c r="D4" s="17" t="s">
        <v>20</v>
      </c>
      <c r="E4" s="17" t="s">
        <v>0</v>
      </c>
      <c r="F4" s="17"/>
      <c r="G4" s="16" t="s">
        <v>0</v>
      </c>
      <c r="H4" s="47" t="s">
        <v>0</v>
      </c>
      <c r="I4" s="20" t="s">
        <v>0</v>
      </c>
      <c r="J4" s="20"/>
      <c r="K4" s="18" t="e">
        <f>K5+K41</f>
        <v>#VALUE!</v>
      </c>
    </row>
    <row r="5" ht="23" customHeight="1" spans="1:11">
      <c r="A5" s="16" t="s">
        <v>0</v>
      </c>
      <c r="B5" s="17" t="s">
        <v>57</v>
      </c>
      <c r="C5" s="17"/>
      <c r="D5" s="17" t="s">
        <v>22</v>
      </c>
      <c r="E5" s="17" t="s">
        <v>0</v>
      </c>
      <c r="F5" s="17"/>
      <c r="G5" s="16" t="s">
        <v>0</v>
      </c>
      <c r="H5" s="47" t="s">
        <v>0</v>
      </c>
      <c r="I5" s="20" t="s">
        <v>0</v>
      </c>
      <c r="J5" s="20"/>
      <c r="K5" s="18" t="e">
        <f>K6+K11+K13+K15+K17+K21+K27+K33+K35+K39</f>
        <v>#VALUE!</v>
      </c>
    </row>
    <row r="6" ht="23" customHeight="1" spans="1:11">
      <c r="A6" s="16" t="s">
        <v>0</v>
      </c>
      <c r="B6" s="17" t="s">
        <v>0</v>
      </c>
      <c r="C6" s="17"/>
      <c r="D6" s="17" t="s">
        <v>58</v>
      </c>
      <c r="E6" s="17" t="s">
        <v>0</v>
      </c>
      <c r="F6" s="17"/>
      <c r="G6" s="16" t="s">
        <v>0</v>
      </c>
      <c r="H6" s="47" t="s">
        <v>0</v>
      </c>
      <c r="I6" s="20" t="s">
        <v>0</v>
      </c>
      <c r="J6" s="20"/>
      <c r="K6" s="18" t="e">
        <f>K7+K8+K9+K10</f>
        <v>#VALUE!</v>
      </c>
    </row>
    <row r="7" ht="80" customHeight="1" spans="1:11">
      <c r="A7" s="16" t="s">
        <v>19</v>
      </c>
      <c r="B7" s="17" t="s">
        <v>59</v>
      </c>
      <c r="C7" s="17"/>
      <c r="D7" s="17" t="s">
        <v>60</v>
      </c>
      <c r="E7" s="17" t="s">
        <v>61</v>
      </c>
      <c r="F7" s="17"/>
      <c r="G7" s="16" t="s">
        <v>62</v>
      </c>
      <c r="H7" s="18" t="s">
        <v>63</v>
      </c>
      <c r="I7" s="20" t="s">
        <v>0</v>
      </c>
      <c r="J7" s="20"/>
      <c r="K7" s="18" t="e">
        <f>H7*I7</f>
        <v>#VALUE!</v>
      </c>
    </row>
    <row r="8" ht="66" customHeight="1" spans="1:11">
      <c r="A8" s="16" t="s">
        <v>25</v>
      </c>
      <c r="B8" s="17" t="s">
        <v>64</v>
      </c>
      <c r="C8" s="17"/>
      <c r="D8" s="17" t="s">
        <v>65</v>
      </c>
      <c r="E8" s="17" t="s">
        <v>66</v>
      </c>
      <c r="F8" s="17"/>
      <c r="G8" s="16" t="s">
        <v>62</v>
      </c>
      <c r="H8" s="18" t="s">
        <v>67</v>
      </c>
      <c r="I8" s="20" t="s">
        <v>0</v>
      </c>
      <c r="J8" s="20"/>
      <c r="K8" s="18" t="e">
        <f t="shared" ref="K8:K39" si="0">H8*I8</f>
        <v>#VALUE!</v>
      </c>
    </row>
    <row r="9" ht="66" customHeight="1" spans="1:11">
      <c r="A9" s="16" t="s">
        <v>30</v>
      </c>
      <c r="B9" s="17" t="s">
        <v>68</v>
      </c>
      <c r="C9" s="17"/>
      <c r="D9" s="17" t="s">
        <v>69</v>
      </c>
      <c r="E9" s="17" t="s">
        <v>70</v>
      </c>
      <c r="F9" s="17"/>
      <c r="G9" s="16" t="s">
        <v>71</v>
      </c>
      <c r="H9" s="18" t="s">
        <v>72</v>
      </c>
      <c r="I9" s="20" t="s">
        <v>0</v>
      </c>
      <c r="J9" s="20"/>
      <c r="K9" s="18" t="e">
        <f t="shared" si="0"/>
        <v>#VALUE!</v>
      </c>
    </row>
    <row r="10" ht="66" customHeight="1" spans="1:11">
      <c r="A10" s="16" t="s">
        <v>46</v>
      </c>
      <c r="B10" s="17" t="s">
        <v>73</v>
      </c>
      <c r="C10" s="17"/>
      <c r="D10" s="17" t="s">
        <v>74</v>
      </c>
      <c r="E10" s="17" t="s">
        <v>75</v>
      </c>
      <c r="F10" s="17"/>
      <c r="G10" s="16" t="s">
        <v>71</v>
      </c>
      <c r="H10" s="18" t="s">
        <v>72</v>
      </c>
      <c r="I10" s="20" t="s">
        <v>0</v>
      </c>
      <c r="J10" s="20"/>
      <c r="K10" s="18" t="e">
        <f t="shared" si="0"/>
        <v>#VALUE!</v>
      </c>
    </row>
    <row r="11" ht="23" customHeight="1" spans="1:11">
      <c r="A11" s="16" t="s">
        <v>0</v>
      </c>
      <c r="B11" s="17" t="s">
        <v>0</v>
      </c>
      <c r="C11" s="17"/>
      <c r="D11" s="17" t="s">
        <v>76</v>
      </c>
      <c r="E11" s="17" t="s">
        <v>0</v>
      </c>
      <c r="F11" s="17"/>
      <c r="G11" s="16" t="s">
        <v>0</v>
      </c>
      <c r="H11" s="47" t="s">
        <v>0</v>
      </c>
      <c r="I11" s="20" t="s">
        <v>0</v>
      </c>
      <c r="J11" s="20"/>
      <c r="K11" s="18" t="e">
        <f>K12</f>
        <v>#VALUE!</v>
      </c>
    </row>
    <row r="12" ht="348" customHeight="1" spans="1:11">
      <c r="A12" s="16" t="s">
        <v>77</v>
      </c>
      <c r="B12" s="17" t="s">
        <v>78</v>
      </c>
      <c r="C12" s="17"/>
      <c r="D12" s="17" t="s">
        <v>76</v>
      </c>
      <c r="E12" s="17" t="s">
        <v>79</v>
      </c>
      <c r="F12" s="17"/>
      <c r="G12" s="16" t="s">
        <v>80</v>
      </c>
      <c r="H12" s="18" t="s">
        <v>81</v>
      </c>
      <c r="I12" s="20" t="s">
        <v>0</v>
      </c>
      <c r="J12" s="20"/>
      <c r="K12" s="18" t="e">
        <f t="shared" si="0"/>
        <v>#VALUE!</v>
      </c>
    </row>
    <row r="13" ht="23" customHeight="1" spans="1:11">
      <c r="A13" s="16" t="s">
        <v>0</v>
      </c>
      <c r="B13" s="17" t="s">
        <v>0</v>
      </c>
      <c r="C13" s="17"/>
      <c r="D13" s="17" t="s">
        <v>82</v>
      </c>
      <c r="E13" s="17" t="s">
        <v>0</v>
      </c>
      <c r="F13" s="17"/>
      <c r="G13" s="16" t="s">
        <v>0</v>
      </c>
      <c r="H13" s="47" t="s">
        <v>0</v>
      </c>
      <c r="I13" s="20" t="s">
        <v>0</v>
      </c>
      <c r="J13" s="20"/>
      <c r="K13" s="18" t="e">
        <f>K14</f>
        <v>#VALUE!</v>
      </c>
    </row>
    <row r="14" ht="139" customHeight="1" spans="1:11">
      <c r="A14" s="16" t="s">
        <v>83</v>
      </c>
      <c r="B14" s="17" t="s">
        <v>84</v>
      </c>
      <c r="C14" s="17"/>
      <c r="D14" s="17" t="s">
        <v>85</v>
      </c>
      <c r="E14" s="17" t="s">
        <v>86</v>
      </c>
      <c r="F14" s="17"/>
      <c r="G14" s="16" t="s">
        <v>87</v>
      </c>
      <c r="H14" s="47" t="s">
        <v>88</v>
      </c>
      <c r="I14" s="20" t="s">
        <v>0</v>
      </c>
      <c r="J14" s="20"/>
      <c r="K14" s="18" t="e">
        <f t="shared" si="0"/>
        <v>#VALUE!</v>
      </c>
    </row>
    <row r="15" ht="23" customHeight="1" spans="1:11">
      <c r="A15" s="16" t="s">
        <v>0</v>
      </c>
      <c r="B15" s="17" t="s">
        <v>0</v>
      </c>
      <c r="C15" s="17"/>
      <c r="D15" s="17" t="s">
        <v>89</v>
      </c>
      <c r="E15" s="17" t="s">
        <v>0</v>
      </c>
      <c r="F15" s="17"/>
      <c r="G15" s="16" t="s">
        <v>0</v>
      </c>
      <c r="H15" s="47" t="s">
        <v>0</v>
      </c>
      <c r="I15" s="20" t="s">
        <v>0</v>
      </c>
      <c r="J15" s="20"/>
      <c r="K15" s="18" t="e">
        <f>K16</f>
        <v>#VALUE!</v>
      </c>
    </row>
    <row r="16" ht="51" customHeight="1" spans="1:11">
      <c r="A16" s="16" t="s">
        <v>90</v>
      </c>
      <c r="B16" s="17" t="s">
        <v>91</v>
      </c>
      <c r="C16" s="17"/>
      <c r="D16" s="17" t="s">
        <v>92</v>
      </c>
      <c r="E16" s="17" t="s">
        <v>93</v>
      </c>
      <c r="F16" s="17"/>
      <c r="G16" s="16" t="s">
        <v>94</v>
      </c>
      <c r="H16" s="47" t="s">
        <v>95</v>
      </c>
      <c r="I16" s="20" t="s">
        <v>0</v>
      </c>
      <c r="J16" s="20"/>
      <c r="K16" s="18" t="e">
        <f t="shared" si="0"/>
        <v>#VALUE!</v>
      </c>
    </row>
    <row r="17" ht="23" customHeight="1" spans="1:11">
      <c r="A17" s="16" t="s">
        <v>0</v>
      </c>
      <c r="B17" s="17" t="s">
        <v>0</v>
      </c>
      <c r="C17" s="17"/>
      <c r="D17" s="17" t="s">
        <v>96</v>
      </c>
      <c r="E17" s="17" t="s">
        <v>0</v>
      </c>
      <c r="F17" s="17"/>
      <c r="G17" s="16" t="s">
        <v>0</v>
      </c>
      <c r="H17" s="47" t="s">
        <v>0</v>
      </c>
      <c r="I17" s="20" t="s">
        <v>0</v>
      </c>
      <c r="J17" s="20"/>
      <c r="K17" s="18" t="e">
        <f>K18+K19+K20</f>
        <v>#VALUE!</v>
      </c>
    </row>
    <row r="18" ht="195" customHeight="1" spans="1:11">
      <c r="A18" s="16" t="s">
        <v>97</v>
      </c>
      <c r="B18" s="17" t="s">
        <v>98</v>
      </c>
      <c r="C18" s="17"/>
      <c r="D18" s="17" t="s">
        <v>99</v>
      </c>
      <c r="E18" s="17" t="s">
        <v>100</v>
      </c>
      <c r="F18" s="17"/>
      <c r="G18" s="16" t="s">
        <v>71</v>
      </c>
      <c r="H18" s="18" t="s">
        <v>101</v>
      </c>
      <c r="I18" s="20" t="s">
        <v>0</v>
      </c>
      <c r="J18" s="20"/>
      <c r="K18" s="18" t="e">
        <f t="shared" si="0"/>
        <v>#VALUE!</v>
      </c>
    </row>
    <row r="19" ht="243" customHeight="1" spans="1:11">
      <c r="A19" s="16" t="s">
        <v>102</v>
      </c>
      <c r="B19" s="17" t="s">
        <v>103</v>
      </c>
      <c r="C19" s="17"/>
      <c r="D19" s="17" t="s">
        <v>104</v>
      </c>
      <c r="E19" s="17" t="s">
        <v>105</v>
      </c>
      <c r="F19" s="17"/>
      <c r="G19" s="16" t="s">
        <v>71</v>
      </c>
      <c r="H19" s="18" t="s">
        <v>106</v>
      </c>
      <c r="I19" s="20" t="s">
        <v>0</v>
      </c>
      <c r="J19" s="20"/>
      <c r="K19" s="18" t="e">
        <f t="shared" si="0"/>
        <v>#VALUE!</v>
      </c>
    </row>
    <row r="20" ht="80" customHeight="1" spans="1:11">
      <c r="A20" s="16" t="s">
        <v>107</v>
      </c>
      <c r="B20" s="17" t="s">
        <v>108</v>
      </c>
      <c r="C20" s="17"/>
      <c r="D20" s="17" t="s">
        <v>109</v>
      </c>
      <c r="E20" s="17" t="s">
        <v>110</v>
      </c>
      <c r="F20" s="17"/>
      <c r="G20" s="16" t="s">
        <v>62</v>
      </c>
      <c r="H20" s="18" t="s">
        <v>111</v>
      </c>
      <c r="I20" s="20" t="s">
        <v>0</v>
      </c>
      <c r="J20" s="20"/>
      <c r="K20" s="18" t="e">
        <f t="shared" si="0"/>
        <v>#VALUE!</v>
      </c>
    </row>
    <row r="21" ht="23" customHeight="1" spans="1:11">
      <c r="A21" s="16" t="s">
        <v>0</v>
      </c>
      <c r="B21" s="17" t="s">
        <v>0</v>
      </c>
      <c r="C21" s="17"/>
      <c r="D21" s="17" t="s">
        <v>112</v>
      </c>
      <c r="E21" s="17" t="s">
        <v>0</v>
      </c>
      <c r="F21" s="17"/>
      <c r="G21" s="16" t="s">
        <v>0</v>
      </c>
      <c r="H21" s="47" t="s">
        <v>0</v>
      </c>
      <c r="I21" s="20" t="s">
        <v>0</v>
      </c>
      <c r="J21" s="20"/>
      <c r="K21" s="18" t="e">
        <f>K22+K23+K24+K25+K26</f>
        <v>#VALUE!</v>
      </c>
    </row>
    <row r="22" ht="169" customHeight="1" spans="1:11">
      <c r="A22" s="16" t="s">
        <v>113</v>
      </c>
      <c r="B22" s="17" t="s">
        <v>114</v>
      </c>
      <c r="C22" s="17"/>
      <c r="D22" s="17" t="s">
        <v>115</v>
      </c>
      <c r="E22" s="17" t="s">
        <v>116</v>
      </c>
      <c r="F22" s="17"/>
      <c r="G22" s="16" t="s">
        <v>71</v>
      </c>
      <c r="H22" s="18" t="s">
        <v>117</v>
      </c>
      <c r="I22" s="20" t="s">
        <v>0</v>
      </c>
      <c r="J22" s="20"/>
      <c r="K22" s="18" t="e">
        <f t="shared" si="0"/>
        <v>#VALUE!</v>
      </c>
    </row>
    <row r="23" ht="42" customHeight="1" spans="1:11">
      <c r="A23" s="16" t="s">
        <v>118</v>
      </c>
      <c r="B23" s="17" t="s">
        <v>119</v>
      </c>
      <c r="C23" s="17"/>
      <c r="D23" s="17" t="s">
        <v>120</v>
      </c>
      <c r="E23" s="17" t="s">
        <v>121</v>
      </c>
      <c r="F23" s="17"/>
      <c r="G23" s="16" t="s">
        <v>62</v>
      </c>
      <c r="H23" s="18" t="s">
        <v>122</v>
      </c>
      <c r="I23" s="20" t="s">
        <v>0</v>
      </c>
      <c r="J23" s="20"/>
      <c r="K23" s="18" t="e">
        <f t="shared" si="0"/>
        <v>#VALUE!</v>
      </c>
    </row>
    <row r="24" ht="51" customHeight="1" spans="1:11">
      <c r="A24" s="16" t="s">
        <v>123</v>
      </c>
      <c r="B24" s="17" t="s">
        <v>124</v>
      </c>
      <c r="C24" s="17"/>
      <c r="D24" s="17" t="s">
        <v>125</v>
      </c>
      <c r="E24" s="17" t="s">
        <v>126</v>
      </c>
      <c r="F24" s="17"/>
      <c r="G24" s="16" t="s">
        <v>71</v>
      </c>
      <c r="H24" s="18" t="s">
        <v>117</v>
      </c>
      <c r="I24" s="20" t="s">
        <v>0</v>
      </c>
      <c r="J24" s="20"/>
      <c r="K24" s="18" t="e">
        <f t="shared" si="0"/>
        <v>#VALUE!</v>
      </c>
    </row>
    <row r="25" ht="66" customHeight="1" spans="1:11">
      <c r="A25" s="16" t="s">
        <v>127</v>
      </c>
      <c r="B25" s="17" t="s">
        <v>128</v>
      </c>
      <c r="C25" s="17"/>
      <c r="D25" s="17" t="s">
        <v>129</v>
      </c>
      <c r="E25" s="17" t="s">
        <v>130</v>
      </c>
      <c r="F25" s="17"/>
      <c r="G25" s="16" t="s">
        <v>131</v>
      </c>
      <c r="H25" s="48" t="s">
        <v>132</v>
      </c>
      <c r="I25" s="20" t="s">
        <v>0</v>
      </c>
      <c r="J25" s="20"/>
      <c r="K25" s="18" t="e">
        <f t="shared" si="0"/>
        <v>#VALUE!</v>
      </c>
    </row>
    <row r="26" ht="80" customHeight="1" spans="1:11">
      <c r="A26" s="16" t="s">
        <v>133</v>
      </c>
      <c r="B26" s="17" t="s">
        <v>134</v>
      </c>
      <c r="C26" s="17"/>
      <c r="D26" s="17" t="s">
        <v>135</v>
      </c>
      <c r="E26" s="17" t="s">
        <v>136</v>
      </c>
      <c r="F26" s="17"/>
      <c r="G26" s="16" t="s">
        <v>71</v>
      </c>
      <c r="H26" s="18" t="s">
        <v>117</v>
      </c>
      <c r="I26" s="20" t="s">
        <v>0</v>
      </c>
      <c r="J26" s="20"/>
      <c r="K26" s="18" t="e">
        <f t="shared" si="0"/>
        <v>#VALUE!</v>
      </c>
    </row>
    <row r="27" ht="23" customHeight="1" spans="1:11">
      <c r="A27" s="16" t="s">
        <v>0</v>
      </c>
      <c r="B27" s="17" t="s">
        <v>0</v>
      </c>
      <c r="C27" s="17"/>
      <c r="D27" s="17" t="s">
        <v>137</v>
      </c>
      <c r="E27" s="17" t="s">
        <v>0</v>
      </c>
      <c r="F27" s="17"/>
      <c r="G27" s="16" t="s">
        <v>0</v>
      </c>
      <c r="H27" s="47" t="s">
        <v>0</v>
      </c>
      <c r="I27" s="20" t="s">
        <v>0</v>
      </c>
      <c r="J27" s="20"/>
      <c r="K27" s="18" t="e">
        <f>K28+K29+K30+K31+K32</f>
        <v>#VALUE!</v>
      </c>
    </row>
    <row r="28" ht="95" customHeight="1" spans="1:11">
      <c r="A28" s="16" t="s">
        <v>138</v>
      </c>
      <c r="B28" s="17" t="s">
        <v>139</v>
      </c>
      <c r="C28" s="17"/>
      <c r="D28" s="17" t="s">
        <v>140</v>
      </c>
      <c r="E28" s="17" t="s">
        <v>141</v>
      </c>
      <c r="F28" s="17"/>
      <c r="G28" s="16" t="s">
        <v>62</v>
      </c>
      <c r="H28" s="18" t="s">
        <v>142</v>
      </c>
      <c r="I28" s="20" t="s">
        <v>0</v>
      </c>
      <c r="J28" s="20"/>
      <c r="K28" s="18" t="e">
        <f t="shared" si="0"/>
        <v>#VALUE!</v>
      </c>
    </row>
    <row r="29" ht="80" customHeight="1" spans="1:11">
      <c r="A29" s="16" t="s">
        <v>143</v>
      </c>
      <c r="B29" s="17" t="s">
        <v>144</v>
      </c>
      <c r="C29" s="17"/>
      <c r="D29" s="17" t="s">
        <v>135</v>
      </c>
      <c r="E29" s="17" t="s">
        <v>145</v>
      </c>
      <c r="F29" s="17"/>
      <c r="G29" s="16" t="s">
        <v>71</v>
      </c>
      <c r="H29" s="18" t="s">
        <v>146</v>
      </c>
      <c r="I29" s="20" t="s">
        <v>0</v>
      </c>
      <c r="J29" s="20"/>
      <c r="K29" s="18" t="e">
        <f t="shared" si="0"/>
        <v>#VALUE!</v>
      </c>
    </row>
    <row r="30" ht="66" customHeight="1" spans="1:11">
      <c r="A30" s="16" t="s">
        <v>147</v>
      </c>
      <c r="B30" s="17" t="s">
        <v>148</v>
      </c>
      <c r="C30" s="17"/>
      <c r="D30" s="17" t="s">
        <v>149</v>
      </c>
      <c r="E30" s="17" t="s">
        <v>150</v>
      </c>
      <c r="F30" s="17"/>
      <c r="G30" s="16" t="s">
        <v>62</v>
      </c>
      <c r="H30" s="18" t="s">
        <v>151</v>
      </c>
      <c r="I30" s="20" t="s">
        <v>0</v>
      </c>
      <c r="J30" s="20"/>
      <c r="K30" s="18" t="e">
        <f t="shared" si="0"/>
        <v>#VALUE!</v>
      </c>
    </row>
    <row r="31" ht="80" customHeight="1" spans="1:11">
      <c r="A31" s="16" t="s">
        <v>152</v>
      </c>
      <c r="B31" s="17" t="s">
        <v>153</v>
      </c>
      <c r="C31" s="17"/>
      <c r="D31" s="17" t="s">
        <v>109</v>
      </c>
      <c r="E31" s="17" t="s">
        <v>154</v>
      </c>
      <c r="F31" s="17"/>
      <c r="G31" s="16" t="s">
        <v>62</v>
      </c>
      <c r="H31" s="18" t="s">
        <v>155</v>
      </c>
      <c r="I31" s="20" t="s">
        <v>0</v>
      </c>
      <c r="J31" s="20"/>
      <c r="K31" s="18" t="e">
        <f t="shared" si="0"/>
        <v>#VALUE!</v>
      </c>
    </row>
    <row r="32" ht="66" customHeight="1" spans="1:11">
      <c r="A32" s="16" t="s">
        <v>156</v>
      </c>
      <c r="B32" s="17" t="s">
        <v>157</v>
      </c>
      <c r="C32" s="17"/>
      <c r="D32" s="17" t="s">
        <v>158</v>
      </c>
      <c r="E32" s="17" t="s">
        <v>159</v>
      </c>
      <c r="F32" s="17"/>
      <c r="G32" s="16" t="s">
        <v>160</v>
      </c>
      <c r="H32" s="48" t="s">
        <v>161</v>
      </c>
      <c r="I32" s="20" t="s">
        <v>0</v>
      </c>
      <c r="J32" s="20"/>
      <c r="K32" s="18" t="e">
        <f t="shared" si="0"/>
        <v>#VALUE!</v>
      </c>
    </row>
    <row r="33" ht="23" customHeight="1" spans="1:11">
      <c r="A33" s="16" t="s">
        <v>0</v>
      </c>
      <c r="B33" s="17" t="s">
        <v>0</v>
      </c>
      <c r="C33" s="17"/>
      <c r="D33" s="17" t="s">
        <v>162</v>
      </c>
      <c r="E33" s="17" t="s">
        <v>0</v>
      </c>
      <c r="F33" s="17"/>
      <c r="G33" s="16" t="s">
        <v>0</v>
      </c>
      <c r="H33" s="47" t="s">
        <v>0</v>
      </c>
      <c r="I33" s="20" t="s">
        <v>0</v>
      </c>
      <c r="J33" s="20"/>
      <c r="K33" s="18" t="e">
        <f>K34</f>
        <v>#VALUE!</v>
      </c>
    </row>
    <row r="34" ht="361" customHeight="1" spans="1:11">
      <c r="A34" s="16" t="s">
        <v>163</v>
      </c>
      <c r="B34" s="17" t="s">
        <v>164</v>
      </c>
      <c r="C34" s="17"/>
      <c r="D34" s="17" t="s">
        <v>165</v>
      </c>
      <c r="E34" s="17" t="s">
        <v>166</v>
      </c>
      <c r="F34" s="17"/>
      <c r="G34" s="16" t="s">
        <v>167</v>
      </c>
      <c r="H34" s="48" t="s">
        <v>168</v>
      </c>
      <c r="I34" s="20" t="s">
        <v>0</v>
      </c>
      <c r="J34" s="20"/>
      <c r="K34" s="18" t="e">
        <f t="shared" si="0"/>
        <v>#VALUE!</v>
      </c>
    </row>
    <row r="35" ht="23" customHeight="1" spans="1:11">
      <c r="A35" s="16" t="s">
        <v>0</v>
      </c>
      <c r="B35" s="17" t="s">
        <v>0</v>
      </c>
      <c r="C35" s="17"/>
      <c r="D35" s="17" t="s">
        <v>169</v>
      </c>
      <c r="E35" s="17" t="s">
        <v>0</v>
      </c>
      <c r="F35" s="17"/>
      <c r="G35" s="16" t="s">
        <v>0</v>
      </c>
      <c r="H35" s="47" t="s">
        <v>0</v>
      </c>
      <c r="I35" s="20" t="s">
        <v>0</v>
      </c>
      <c r="J35" s="20"/>
      <c r="K35" s="18" t="e">
        <f>K36+K37+K38</f>
        <v>#VALUE!</v>
      </c>
    </row>
    <row r="36" ht="80" customHeight="1" spans="1:11">
      <c r="A36" s="16" t="s">
        <v>170</v>
      </c>
      <c r="B36" s="17" t="s">
        <v>171</v>
      </c>
      <c r="C36" s="17"/>
      <c r="D36" s="17" t="s">
        <v>135</v>
      </c>
      <c r="E36" s="17" t="s">
        <v>145</v>
      </c>
      <c r="F36" s="17"/>
      <c r="G36" s="16" t="s">
        <v>71</v>
      </c>
      <c r="H36" s="18" t="s">
        <v>172</v>
      </c>
      <c r="I36" s="20" t="s">
        <v>0</v>
      </c>
      <c r="J36" s="20"/>
      <c r="K36" s="18" t="e">
        <f t="shared" si="0"/>
        <v>#VALUE!</v>
      </c>
    </row>
    <row r="37" ht="72" customHeight="1" spans="1:11">
      <c r="A37" s="16" t="s">
        <v>173</v>
      </c>
      <c r="B37" s="17" t="s">
        <v>174</v>
      </c>
      <c r="C37" s="17"/>
      <c r="D37" s="17" t="s">
        <v>175</v>
      </c>
      <c r="E37" s="17" t="s">
        <v>176</v>
      </c>
      <c r="F37" s="17"/>
      <c r="G37" s="16" t="s">
        <v>62</v>
      </c>
      <c r="H37" s="18" t="s">
        <v>177</v>
      </c>
      <c r="I37" s="20" t="s">
        <v>0</v>
      </c>
      <c r="J37" s="20"/>
      <c r="K37" s="18" t="e">
        <f t="shared" si="0"/>
        <v>#VALUE!</v>
      </c>
    </row>
    <row r="38" ht="80" customHeight="1" spans="1:11">
      <c r="A38" s="16" t="s">
        <v>178</v>
      </c>
      <c r="B38" s="17" t="s">
        <v>179</v>
      </c>
      <c r="C38" s="17"/>
      <c r="D38" s="17" t="s">
        <v>180</v>
      </c>
      <c r="E38" s="17" t="s">
        <v>181</v>
      </c>
      <c r="F38" s="17"/>
      <c r="G38" s="16" t="s">
        <v>131</v>
      </c>
      <c r="H38" s="48" t="s">
        <v>182</v>
      </c>
      <c r="I38" s="20" t="s">
        <v>0</v>
      </c>
      <c r="J38" s="20"/>
      <c r="K38" s="18" t="e">
        <f t="shared" si="0"/>
        <v>#VALUE!</v>
      </c>
    </row>
    <row r="39" ht="23" customHeight="1" spans="1:11">
      <c r="A39" s="16" t="s">
        <v>0</v>
      </c>
      <c r="B39" s="17" t="s">
        <v>0</v>
      </c>
      <c r="C39" s="17"/>
      <c r="D39" s="17" t="s">
        <v>183</v>
      </c>
      <c r="E39" s="17" t="s">
        <v>0</v>
      </c>
      <c r="F39" s="17"/>
      <c r="G39" s="16" t="s">
        <v>0</v>
      </c>
      <c r="H39" s="47" t="s">
        <v>0</v>
      </c>
      <c r="I39" s="20" t="s">
        <v>0</v>
      </c>
      <c r="J39" s="20"/>
      <c r="K39" s="18" t="e">
        <f>K40</f>
        <v>#VALUE!</v>
      </c>
    </row>
    <row r="40" ht="66" customHeight="1" spans="1:11">
      <c r="A40" s="16" t="s">
        <v>184</v>
      </c>
      <c r="B40" s="17" t="s">
        <v>185</v>
      </c>
      <c r="C40" s="17"/>
      <c r="D40" s="17" t="s">
        <v>186</v>
      </c>
      <c r="E40" s="17" t="s">
        <v>187</v>
      </c>
      <c r="F40" s="17"/>
      <c r="G40" s="16" t="s">
        <v>94</v>
      </c>
      <c r="H40" s="47" t="s">
        <v>188</v>
      </c>
      <c r="I40" s="20" t="s">
        <v>0</v>
      </c>
      <c r="J40" s="20"/>
      <c r="K40" s="18" t="e">
        <f>H40*I40</f>
        <v>#VALUE!</v>
      </c>
    </row>
    <row r="41" ht="23" customHeight="1" spans="1:11">
      <c r="A41" s="16" t="s">
        <v>0</v>
      </c>
      <c r="B41" s="17" t="s">
        <v>189</v>
      </c>
      <c r="C41" s="17"/>
      <c r="D41" s="17" t="s">
        <v>24</v>
      </c>
      <c r="E41" s="17" t="s">
        <v>0</v>
      </c>
      <c r="F41" s="17"/>
      <c r="G41" s="16" t="s">
        <v>0</v>
      </c>
      <c r="H41" s="47" t="s">
        <v>0</v>
      </c>
      <c r="I41" s="20" t="s">
        <v>0</v>
      </c>
      <c r="J41" s="20"/>
      <c r="K41" s="18" t="e">
        <f>K42+K45</f>
        <v>#VALUE!</v>
      </c>
    </row>
    <row r="42" ht="36" customHeight="1" spans="1:11">
      <c r="A42" s="16" t="s">
        <v>0</v>
      </c>
      <c r="B42" s="17" t="s">
        <v>0</v>
      </c>
      <c r="C42" s="17"/>
      <c r="D42" s="17" t="s">
        <v>190</v>
      </c>
      <c r="E42" s="17" t="s">
        <v>0</v>
      </c>
      <c r="F42" s="17"/>
      <c r="G42" s="16" t="s">
        <v>0</v>
      </c>
      <c r="H42" s="47" t="s">
        <v>0</v>
      </c>
      <c r="I42" s="20" t="s">
        <v>0</v>
      </c>
      <c r="J42" s="20"/>
      <c r="K42" s="18" t="e">
        <f>K43+K44</f>
        <v>#VALUE!</v>
      </c>
    </row>
    <row r="43" ht="95" customHeight="1" spans="1:11">
      <c r="A43" s="16" t="s">
        <v>19</v>
      </c>
      <c r="B43" s="17" t="s">
        <v>191</v>
      </c>
      <c r="C43" s="17"/>
      <c r="D43" s="17" t="s">
        <v>192</v>
      </c>
      <c r="E43" s="17" t="s">
        <v>193</v>
      </c>
      <c r="F43" s="17"/>
      <c r="G43" s="16" t="s">
        <v>71</v>
      </c>
      <c r="H43" s="18" t="s">
        <v>194</v>
      </c>
      <c r="I43" s="20" t="s">
        <v>0</v>
      </c>
      <c r="J43" s="20"/>
      <c r="K43" s="18" t="e">
        <f>H43*I43</f>
        <v>#VALUE!</v>
      </c>
    </row>
    <row r="44" ht="95" customHeight="1" spans="1:11">
      <c r="A44" s="16" t="s">
        <v>25</v>
      </c>
      <c r="B44" s="17" t="s">
        <v>195</v>
      </c>
      <c r="C44" s="17"/>
      <c r="D44" s="17" t="s">
        <v>196</v>
      </c>
      <c r="E44" s="17" t="s">
        <v>197</v>
      </c>
      <c r="F44" s="17"/>
      <c r="G44" s="16" t="s">
        <v>198</v>
      </c>
      <c r="H44" s="48" t="s">
        <v>199</v>
      </c>
      <c r="I44" s="20" t="s">
        <v>0</v>
      </c>
      <c r="J44" s="20"/>
      <c r="K44" s="18" t="e">
        <f>H44*I44</f>
        <v>#VALUE!</v>
      </c>
    </row>
    <row r="45" ht="23" customHeight="1" spans="1:11">
      <c r="A45" s="16" t="s">
        <v>0</v>
      </c>
      <c r="B45" s="17" t="s">
        <v>0</v>
      </c>
      <c r="C45" s="17"/>
      <c r="D45" s="17" t="s">
        <v>200</v>
      </c>
      <c r="E45" s="17" t="s">
        <v>0</v>
      </c>
      <c r="F45" s="17"/>
      <c r="G45" s="16" t="s">
        <v>0</v>
      </c>
      <c r="H45" s="47" t="s">
        <v>0</v>
      </c>
      <c r="I45" s="20" t="s">
        <v>0</v>
      </c>
      <c r="J45" s="20"/>
      <c r="K45" s="18" t="e">
        <f>K46+K49</f>
        <v>#VALUE!</v>
      </c>
    </row>
    <row r="46" ht="23" customHeight="1" spans="1:11">
      <c r="A46" s="16" t="s">
        <v>0</v>
      </c>
      <c r="B46" s="17" t="s">
        <v>0</v>
      </c>
      <c r="C46" s="17"/>
      <c r="D46" s="17" t="s">
        <v>201</v>
      </c>
      <c r="E46" s="17" t="s">
        <v>0</v>
      </c>
      <c r="F46" s="17"/>
      <c r="G46" s="16" t="s">
        <v>0</v>
      </c>
      <c r="H46" s="47" t="s">
        <v>0</v>
      </c>
      <c r="I46" s="20" t="s">
        <v>0</v>
      </c>
      <c r="J46" s="20"/>
      <c r="K46" s="18" t="e">
        <f>K47+K48</f>
        <v>#VALUE!</v>
      </c>
    </row>
    <row r="47" ht="96" customHeight="1" spans="1:11">
      <c r="A47" s="16" t="s">
        <v>30</v>
      </c>
      <c r="B47" s="17" t="s">
        <v>202</v>
      </c>
      <c r="C47" s="17"/>
      <c r="D47" s="17" t="s">
        <v>203</v>
      </c>
      <c r="E47" s="17" t="s">
        <v>204</v>
      </c>
      <c r="F47" s="17"/>
      <c r="G47" s="16" t="s">
        <v>198</v>
      </c>
      <c r="H47" s="48" t="s">
        <v>205</v>
      </c>
      <c r="I47" s="20" t="s">
        <v>0</v>
      </c>
      <c r="J47" s="20"/>
      <c r="K47" s="18" t="e">
        <f>H47*I47</f>
        <v>#VALUE!</v>
      </c>
    </row>
    <row r="48" ht="125" customHeight="1" spans="1:11">
      <c r="A48" s="16" t="s">
        <v>46</v>
      </c>
      <c r="B48" s="17" t="s">
        <v>206</v>
      </c>
      <c r="C48" s="17"/>
      <c r="D48" s="17" t="s">
        <v>207</v>
      </c>
      <c r="E48" s="17" t="s">
        <v>208</v>
      </c>
      <c r="F48" s="17"/>
      <c r="G48" s="16" t="s">
        <v>198</v>
      </c>
      <c r="H48" s="48" t="s">
        <v>209</v>
      </c>
      <c r="I48" s="20" t="s">
        <v>0</v>
      </c>
      <c r="J48" s="20"/>
      <c r="K48" s="18" t="e">
        <f t="shared" ref="K48:K56" si="1">H48*I48</f>
        <v>#VALUE!</v>
      </c>
    </row>
    <row r="49" ht="23" customHeight="1" spans="1:11">
      <c r="A49" s="16" t="s">
        <v>0</v>
      </c>
      <c r="B49" s="17" t="s">
        <v>0</v>
      </c>
      <c r="C49" s="17"/>
      <c r="D49" s="17" t="s">
        <v>210</v>
      </c>
      <c r="E49" s="17" t="s">
        <v>0</v>
      </c>
      <c r="F49" s="17"/>
      <c r="G49" s="16" t="s">
        <v>0</v>
      </c>
      <c r="H49" s="47" t="s">
        <v>0</v>
      </c>
      <c r="I49" s="20" t="s">
        <v>0</v>
      </c>
      <c r="J49" s="20"/>
      <c r="K49" s="18" t="e">
        <f>K50+K51+K52+K53+K54+K55+K56</f>
        <v>#VALUE!</v>
      </c>
    </row>
    <row r="50" ht="154" customHeight="1" spans="1:11">
      <c r="A50" s="16" t="s">
        <v>77</v>
      </c>
      <c r="B50" s="17" t="s">
        <v>211</v>
      </c>
      <c r="C50" s="17"/>
      <c r="D50" s="17" t="s">
        <v>212</v>
      </c>
      <c r="E50" s="17" t="s">
        <v>213</v>
      </c>
      <c r="F50" s="17"/>
      <c r="G50" s="16" t="s">
        <v>71</v>
      </c>
      <c r="H50" s="18" t="s">
        <v>214</v>
      </c>
      <c r="I50" s="20" t="s">
        <v>0</v>
      </c>
      <c r="J50" s="20"/>
      <c r="K50" s="18" t="e">
        <f t="shared" si="1"/>
        <v>#VALUE!</v>
      </c>
    </row>
    <row r="51" ht="154" customHeight="1" spans="1:11">
      <c r="A51" s="16" t="s">
        <v>83</v>
      </c>
      <c r="B51" s="17" t="s">
        <v>215</v>
      </c>
      <c r="C51" s="17"/>
      <c r="D51" s="17" t="s">
        <v>216</v>
      </c>
      <c r="E51" s="17" t="s">
        <v>217</v>
      </c>
      <c r="F51" s="17"/>
      <c r="G51" s="16" t="s">
        <v>71</v>
      </c>
      <c r="H51" s="18" t="s">
        <v>218</v>
      </c>
      <c r="I51" s="20" t="s">
        <v>0</v>
      </c>
      <c r="J51" s="20"/>
      <c r="K51" s="18" t="e">
        <f t="shared" si="1"/>
        <v>#VALUE!</v>
      </c>
    </row>
    <row r="52" ht="135" customHeight="1" spans="1:11">
      <c r="A52" s="16" t="s">
        <v>90</v>
      </c>
      <c r="B52" s="17" t="s">
        <v>219</v>
      </c>
      <c r="C52" s="17"/>
      <c r="D52" s="17" t="s">
        <v>220</v>
      </c>
      <c r="E52" s="17" t="s">
        <v>221</v>
      </c>
      <c r="F52" s="17"/>
      <c r="G52" s="16" t="s">
        <v>71</v>
      </c>
      <c r="H52" s="18" t="s">
        <v>222</v>
      </c>
      <c r="I52" s="20" t="s">
        <v>0</v>
      </c>
      <c r="J52" s="20"/>
      <c r="K52" s="18" t="e">
        <f t="shared" si="1"/>
        <v>#VALUE!</v>
      </c>
    </row>
    <row r="53" ht="154" customHeight="1" spans="1:11">
      <c r="A53" s="16" t="s">
        <v>97</v>
      </c>
      <c r="B53" s="17" t="s">
        <v>223</v>
      </c>
      <c r="C53" s="17"/>
      <c r="D53" s="17" t="s">
        <v>224</v>
      </c>
      <c r="E53" s="17" t="s">
        <v>225</v>
      </c>
      <c r="F53" s="17"/>
      <c r="G53" s="16" t="s">
        <v>71</v>
      </c>
      <c r="H53" s="18" t="s">
        <v>226</v>
      </c>
      <c r="I53" s="20" t="s">
        <v>0</v>
      </c>
      <c r="J53" s="20"/>
      <c r="K53" s="18" t="e">
        <f t="shared" si="1"/>
        <v>#VALUE!</v>
      </c>
    </row>
    <row r="54" ht="110" customHeight="1" spans="1:11">
      <c r="A54" s="16" t="s">
        <v>102</v>
      </c>
      <c r="B54" s="17" t="s">
        <v>227</v>
      </c>
      <c r="C54" s="17"/>
      <c r="D54" s="17" t="s">
        <v>228</v>
      </c>
      <c r="E54" s="17" t="s">
        <v>229</v>
      </c>
      <c r="F54" s="17"/>
      <c r="G54" s="16" t="s">
        <v>71</v>
      </c>
      <c r="H54" s="18" t="s">
        <v>230</v>
      </c>
      <c r="I54" s="20" t="s">
        <v>0</v>
      </c>
      <c r="J54" s="20"/>
      <c r="K54" s="18" t="e">
        <f t="shared" si="1"/>
        <v>#VALUE!</v>
      </c>
    </row>
    <row r="55" ht="66" customHeight="1" spans="1:11">
      <c r="A55" s="16" t="s">
        <v>107</v>
      </c>
      <c r="B55" s="17" t="s">
        <v>231</v>
      </c>
      <c r="C55" s="17"/>
      <c r="D55" s="17" t="s">
        <v>232</v>
      </c>
      <c r="E55" s="17" t="s">
        <v>233</v>
      </c>
      <c r="F55" s="17"/>
      <c r="G55" s="16" t="s">
        <v>71</v>
      </c>
      <c r="H55" s="18" t="s">
        <v>234</v>
      </c>
      <c r="I55" s="20" t="s">
        <v>0</v>
      </c>
      <c r="J55" s="20"/>
      <c r="K55" s="18" t="e">
        <f t="shared" si="1"/>
        <v>#VALUE!</v>
      </c>
    </row>
    <row r="56" ht="66" customHeight="1" spans="1:11">
      <c r="A56" s="16" t="s">
        <v>113</v>
      </c>
      <c r="B56" s="17" t="s">
        <v>235</v>
      </c>
      <c r="C56" s="17"/>
      <c r="D56" s="17" t="s">
        <v>236</v>
      </c>
      <c r="E56" s="17" t="s">
        <v>237</v>
      </c>
      <c r="F56" s="17"/>
      <c r="G56" s="16" t="s">
        <v>71</v>
      </c>
      <c r="H56" s="18" t="s">
        <v>238</v>
      </c>
      <c r="I56" s="20" t="s">
        <v>0</v>
      </c>
      <c r="J56" s="20"/>
      <c r="K56" s="18" t="e">
        <f t="shared" si="1"/>
        <v>#VALUE!</v>
      </c>
    </row>
    <row r="57" ht="23" customHeight="1" spans="1:11">
      <c r="A57" s="16" t="s">
        <v>239</v>
      </c>
      <c r="B57" s="16"/>
      <c r="C57" s="16"/>
      <c r="D57" s="16"/>
      <c r="E57" s="16"/>
      <c r="F57" s="16"/>
      <c r="G57" s="16"/>
      <c r="H57" s="49"/>
      <c r="I57" s="16"/>
      <c r="J57" s="16"/>
      <c r="K57" s="18" t="e">
        <f>K4</f>
        <v>#VALUE!</v>
      </c>
    </row>
  </sheetData>
  <sheetProtection algorithmName="SHA-512" hashValue="9JPqKeWRmEb6mDg6e09VrqHzkz96l/O9I7+d+/+rFeQkSbeYoFgA1dopAP2VgRqlUNNweVEJSZwLtzjs70pMLw==" saltValue="7KQIYjPgpi2U/Reudun+vQ==" spinCount="100000" sheet="1" objects="1"/>
  <mergeCells count="169">
    <mergeCell ref="I1:K1"/>
    <mergeCell ref="B4:C4"/>
    <mergeCell ref="E4:F4"/>
    <mergeCell ref="I4:J4"/>
    <mergeCell ref="B5:C5"/>
    <mergeCell ref="E5:F5"/>
    <mergeCell ref="I5:J5"/>
    <mergeCell ref="B6:C6"/>
    <mergeCell ref="E6:F6"/>
    <mergeCell ref="I6:J6"/>
    <mergeCell ref="B7:C7"/>
    <mergeCell ref="E7:F7"/>
    <mergeCell ref="I7:J7"/>
    <mergeCell ref="B8:C8"/>
    <mergeCell ref="E8:F8"/>
    <mergeCell ref="I8:J8"/>
    <mergeCell ref="B9:C9"/>
    <mergeCell ref="E9:F9"/>
    <mergeCell ref="I9:J9"/>
    <mergeCell ref="B10:C10"/>
    <mergeCell ref="E10:F10"/>
    <mergeCell ref="I10:J10"/>
    <mergeCell ref="B11:C11"/>
    <mergeCell ref="E11:F11"/>
    <mergeCell ref="I11:J11"/>
    <mergeCell ref="B12:C12"/>
    <mergeCell ref="E12:F12"/>
    <mergeCell ref="I12:J12"/>
    <mergeCell ref="B13:C13"/>
    <mergeCell ref="E13:F13"/>
    <mergeCell ref="I13:J13"/>
    <mergeCell ref="B14:C14"/>
    <mergeCell ref="E14:F14"/>
    <mergeCell ref="I14:J14"/>
    <mergeCell ref="B15:C15"/>
    <mergeCell ref="E15:F15"/>
    <mergeCell ref="I15:J15"/>
    <mergeCell ref="B16:C16"/>
    <mergeCell ref="E16:F16"/>
    <mergeCell ref="I16:J16"/>
    <mergeCell ref="B17:C17"/>
    <mergeCell ref="E17:F17"/>
    <mergeCell ref="I17:J17"/>
    <mergeCell ref="B18:C18"/>
    <mergeCell ref="E18:F18"/>
    <mergeCell ref="I18:J18"/>
    <mergeCell ref="B19:C19"/>
    <mergeCell ref="E19:F19"/>
    <mergeCell ref="I19:J19"/>
    <mergeCell ref="B20:C20"/>
    <mergeCell ref="E20:F20"/>
    <mergeCell ref="I20:J20"/>
    <mergeCell ref="B21:C21"/>
    <mergeCell ref="E21:F21"/>
    <mergeCell ref="I21:J21"/>
    <mergeCell ref="B22:C22"/>
    <mergeCell ref="E22:F22"/>
    <mergeCell ref="I22:J22"/>
    <mergeCell ref="B23:C23"/>
    <mergeCell ref="E23:F23"/>
    <mergeCell ref="I23:J23"/>
    <mergeCell ref="B24:C24"/>
    <mergeCell ref="E24:F24"/>
    <mergeCell ref="I24:J24"/>
    <mergeCell ref="B25:C25"/>
    <mergeCell ref="E25:F25"/>
    <mergeCell ref="I25:J25"/>
    <mergeCell ref="B26:C26"/>
    <mergeCell ref="E26:F26"/>
    <mergeCell ref="I26:J26"/>
    <mergeCell ref="B27:C27"/>
    <mergeCell ref="E27:F27"/>
    <mergeCell ref="I27:J27"/>
    <mergeCell ref="B28:C28"/>
    <mergeCell ref="E28:F28"/>
    <mergeCell ref="I28:J28"/>
    <mergeCell ref="B29:C29"/>
    <mergeCell ref="E29:F29"/>
    <mergeCell ref="I29:J29"/>
    <mergeCell ref="B30:C30"/>
    <mergeCell ref="E30:F30"/>
    <mergeCell ref="I30:J30"/>
    <mergeCell ref="B31:C31"/>
    <mergeCell ref="E31:F31"/>
    <mergeCell ref="I31:J31"/>
    <mergeCell ref="B32:C32"/>
    <mergeCell ref="E32:F32"/>
    <mergeCell ref="I32:J32"/>
    <mergeCell ref="B33:C33"/>
    <mergeCell ref="E33:F33"/>
    <mergeCell ref="I33:J33"/>
    <mergeCell ref="B34:C34"/>
    <mergeCell ref="E34:F34"/>
    <mergeCell ref="I34:J34"/>
    <mergeCell ref="B35:C35"/>
    <mergeCell ref="E35:F35"/>
    <mergeCell ref="I35:J35"/>
    <mergeCell ref="B36:C36"/>
    <mergeCell ref="E36:F36"/>
    <mergeCell ref="I36:J36"/>
    <mergeCell ref="B37:C37"/>
    <mergeCell ref="E37:F37"/>
    <mergeCell ref="I37:J37"/>
    <mergeCell ref="B38:C38"/>
    <mergeCell ref="E38:F38"/>
    <mergeCell ref="I38:J38"/>
    <mergeCell ref="B39:C39"/>
    <mergeCell ref="E39:F39"/>
    <mergeCell ref="I39:J39"/>
    <mergeCell ref="B40:C40"/>
    <mergeCell ref="E40:F40"/>
    <mergeCell ref="I40:J40"/>
    <mergeCell ref="B41:C41"/>
    <mergeCell ref="E41:F41"/>
    <mergeCell ref="I41:J41"/>
    <mergeCell ref="B42:C42"/>
    <mergeCell ref="E42:F42"/>
    <mergeCell ref="I42:J42"/>
    <mergeCell ref="B43:C43"/>
    <mergeCell ref="E43:F43"/>
    <mergeCell ref="I43:J43"/>
    <mergeCell ref="B44:C44"/>
    <mergeCell ref="E44:F44"/>
    <mergeCell ref="I44:J44"/>
    <mergeCell ref="B45:C45"/>
    <mergeCell ref="E45:F45"/>
    <mergeCell ref="I45:J45"/>
    <mergeCell ref="B46:C46"/>
    <mergeCell ref="E46:F46"/>
    <mergeCell ref="I46:J46"/>
    <mergeCell ref="B47:C47"/>
    <mergeCell ref="E47:F47"/>
    <mergeCell ref="I47:J47"/>
    <mergeCell ref="B48:C48"/>
    <mergeCell ref="E48:F48"/>
    <mergeCell ref="I48:J48"/>
    <mergeCell ref="B49:C49"/>
    <mergeCell ref="E49:F49"/>
    <mergeCell ref="I49:J49"/>
    <mergeCell ref="B50:C50"/>
    <mergeCell ref="E50:F50"/>
    <mergeCell ref="I50:J50"/>
    <mergeCell ref="B51:C51"/>
    <mergeCell ref="E51:F51"/>
    <mergeCell ref="I51:J51"/>
    <mergeCell ref="B52:C52"/>
    <mergeCell ref="E52:F52"/>
    <mergeCell ref="I52:J52"/>
    <mergeCell ref="B53:C53"/>
    <mergeCell ref="E53:F53"/>
    <mergeCell ref="I53:J53"/>
    <mergeCell ref="B54:C54"/>
    <mergeCell ref="E54:F54"/>
    <mergeCell ref="I54:J54"/>
    <mergeCell ref="B55:C55"/>
    <mergeCell ref="E55:F55"/>
    <mergeCell ref="I55:J55"/>
    <mergeCell ref="B56:C56"/>
    <mergeCell ref="E56:F56"/>
    <mergeCell ref="I56:J56"/>
    <mergeCell ref="A57:J57"/>
    <mergeCell ref="A1:A3"/>
    <mergeCell ref="D1:D3"/>
    <mergeCell ref="G1:G3"/>
    <mergeCell ref="H1:H3"/>
    <mergeCell ref="K2:K3"/>
    <mergeCell ref="B1:C3"/>
    <mergeCell ref="E1:F3"/>
    <mergeCell ref="I2:J3"/>
  </mergeCells>
  <printOptions horizontalCentered="1"/>
  <pageMargins left="0.51968541666667" right="0.51968541666667" top="0.74803125" bottom="0" header="0" footer="0"/>
  <pageSetup paperSize="9" orientation="portrait"/>
  <headerFooter>
    <oddHeader>&amp;L 
&amp;"宋体,加粗"&amp;10 工程名称: &amp;"宋体,加粗"&amp;10 杜阮凉瓜田园综合体现代农业高质量种植及周边设施配套项目（二期）提升工程 &amp;C &amp;"宋体,加粗"&amp;20 分部分项工程项目清单计价表
 &amp;"宋体,加粗"&amp;10 标段: &amp;"宋体,加粗"&amp;10  &amp;R 
&amp;"宋体,加粗"&amp;10 第&amp;P页, 共&amp;N页</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topLeftCell="A6" workbookViewId="0">
      <selection activeCell="K51" sqref="K51"/>
    </sheetView>
  </sheetViews>
  <sheetFormatPr defaultColWidth="9" defaultRowHeight="11.25"/>
  <cols>
    <col min="1" max="1" width="7.11111111111111" customWidth="1"/>
    <col min="2" max="2" width="4.68888888888889" customWidth="1"/>
    <col min="3" max="3" width="11.2666666666667" customWidth="1"/>
    <col min="4" max="4" width="28.6" customWidth="1"/>
    <col min="5" max="5" width="2.4" customWidth="1"/>
    <col min="6" max="6" width="9.26666666666667" customWidth="1"/>
    <col min="7" max="7" width="15" customWidth="1"/>
    <col min="8" max="8" width="8.4" customWidth="1"/>
    <col min="9" max="9" width="6.68888888888889" customWidth="1"/>
    <col min="10" max="10" width="17.6222222222222" customWidth="1"/>
  </cols>
  <sheetData>
    <row r="1" ht="23" customHeight="1" spans="1:10">
      <c r="A1" s="4" t="s">
        <v>16</v>
      </c>
      <c r="B1" s="4" t="s">
        <v>49</v>
      </c>
      <c r="C1" s="4"/>
      <c r="D1" s="4" t="s">
        <v>50</v>
      </c>
      <c r="E1" s="4" t="s">
        <v>240</v>
      </c>
      <c r="F1" s="4"/>
      <c r="G1" s="4"/>
      <c r="H1" s="4" t="s">
        <v>241</v>
      </c>
      <c r="I1" s="4"/>
      <c r="J1" s="4" t="s">
        <v>242</v>
      </c>
    </row>
    <row r="2" ht="80" customHeight="1" spans="1:10">
      <c r="A2" s="5" t="s">
        <v>19</v>
      </c>
      <c r="B2" s="6" t="s">
        <v>243</v>
      </c>
      <c r="C2" s="6"/>
      <c r="D2" s="6" t="s">
        <v>244</v>
      </c>
      <c r="E2" s="26" t="s">
        <v>245</v>
      </c>
      <c r="F2" s="26"/>
      <c r="G2" s="26"/>
      <c r="H2" s="9" t="s">
        <v>0</v>
      </c>
      <c r="I2" s="9"/>
      <c r="J2" s="6" t="s">
        <v>0</v>
      </c>
    </row>
    <row r="3" ht="66" customHeight="1" spans="1:10">
      <c r="A3" s="5" t="s">
        <v>25</v>
      </c>
      <c r="B3" s="6" t="s">
        <v>246</v>
      </c>
      <c r="C3" s="6"/>
      <c r="D3" s="6" t="s">
        <v>247</v>
      </c>
      <c r="E3" s="27" t="s">
        <v>248</v>
      </c>
      <c r="F3" s="27"/>
      <c r="G3" s="27"/>
      <c r="H3" s="9" t="s">
        <v>0</v>
      </c>
      <c r="I3" s="9"/>
      <c r="J3" s="6" t="s">
        <v>0</v>
      </c>
    </row>
    <row r="4" ht="66" customHeight="1" spans="1:10">
      <c r="A4" s="5" t="s">
        <v>30</v>
      </c>
      <c r="B4" s="6" t="s">
        <v>249</v>
      </c>
      <c r="C4" s="6"/>
      <c r="D4" s="6" t="s">
        <v>250</v>
      </c>
      <c r="E4" s="27" t="s">
        <v>251</v>
      </c>
      <c r="F4" s="27"/>
      <c r="G4" s="27"/>
      <c r="H4" s="9" t="s">
        <v>0</v>
      </c>
      <c r="I4" s="9"/>
      <c r="J4" s="6" t="s">
        <v>0</v>
      </c>
    </row>
    <row r="5" ht="66" customHeight="1" spans="1:10">
      <c r="A5" s="5" t="s">
        <v>46</v>
      </c>
      <c r="B5" s="6" t="s">
        <v>252</v>
      </c>
      <c r="C5" s="6"/>
      <c r="D5" s="6" t="s">
        <v>253</v>
      </c>
      <c r="E5" s="28" t="s">
        <v>254</v>
      </c>
      <c r="F5" s="28"/>
      <c r="G5" s="28"/>
      <c r="H5" s="9" t="s">
        <v>0</v>
      </c>
      <c r="I5" s="9"/>
      <c r="J5" s="6" t="s">
        <v>0</v>
      </c>
    </row>
    <row r="6" ht="66" customHeight="1" spans="1:10">
      <c r="A6" s="5" t="s">
        <v>77</v>
      </c>
      <c r="B6" s="6" t="s">
        <v>255</v>
      </c>
      <c r="C6" s="6"/>
      <c r="D6" s="6" t="s">
        <v>256</v>
      </c>
      <c r="E6" s="28" t="s">
        <v>257</v>
      </c>
      <c r="F6" s="28"/>
      <c r="G6" s="28"/>
      <c r="H6" s="9" t="s">
        <v>0</v>
      </c>
      <c r="I6" s="9"/>
      <c r="J6" s="6" t="s">
        <v>0</v>
      </c>
    </row>
    <row r="7" ht="80" customHeight="1" spans="1:10">
      <c r="A7" s="5" t="s">
        <v>83</v>
      </c>
      <c r="B7" s="6" t="s">
        <v>258</v>
      </c>
      <c r="C7" s="6"/>
      <c r="D7" s="6" t="s">
        <v>259</v>
      </c>
      <c r="E7" s="27" t="s">
        <v>260</v>
      </c>
      <c r="F7" s="27"/>
      <c r="G7" s="27"/>
      <c r="H7" s="9" t="s">
        <v>0</v>
      </c>
      <c r="I7" s="9"/>
      <c r="J7" s="6" t="s">
        <v>0</v>
      </c>
    </row>
    <row r="8" ht="51" customHeight="1" spans="1:10">
      <c r="A8" s="5" t="s">
        <v>90</v>
      </c>
      <c r="B8" s="6" t="s">
        <v>261</v>
      </c>
      <c r="C8" s="6"/>
      <c r="D8" s="6" t="s">
        <v>262</v>
      </c>
      <c r="E8" s="27" t="s">
        <v>263</v>
      </c>
      <c r="F8" s="27"/>
      <c r="G8" s="27"/>
      <c r="H8" s="9" t="s">
        <v>0</v>
      </c>
      <c r="I8" s="9"/>
      <c r="J8" s="6" t="s">
        <v>0</v>
      </c>
    </row>
    <row r="9" ht="51" customHeight="1" spans="1:10">
      <c r="A9" s="5" t="s">
        <v>97</v>
      </c>
      <c r="B9" s="6" t="s">
        <v>264</v>
      </c>
      <c r="C9" s="6"/>
      <c r="D9" s="6" t="s">
        <v>265</v>
      </c>
      <c r="E9" s="29" t="s">
        <v>266</v>
      </c>
      <c r="F9" s="29"/>
      <c r="G9" s="29"/>
      <c r="H9" s="9" t="s">
        <v>0</v>
      </c>
      <c r="I9" s="9"/>
      <c r="J9" s="6" t="s">
        <v>0</v>
      </c>
    </row>
    <row r="10" ht="51" customHeight="1" spans="1:10">
      <c r="A10" s="5" t="s">
        <v>102</v>
      </c>
      <c r="B10" s="6" t="s">
        <v>267</v>
      </c>
      <c r="C10" s="6"/>
      <c r="D10" s="6" t="s">
        <v>268</v>
      </c>
      <c r="E10" s="29" t="s">
        <v>269</v>
      </c>
      <c r="F10" s="29"/>
      <c r="G10" s="29"/>
      <c r="H10" s="9" t="s">
        <v>0</v>
      </c>
      <c r="I10" s="9"/>
      <c r="J10" s="6" t="s">
        <v>0</v>
      </c>
    </row>
    <row r="11" ht="95" customHeight="1" spans="1:10">
      <c r="A11" s="5" t="s">
        <v>107</v>
      </c>
      <c r="B11" s="6" t="s">
        <v>270</v>
      </c>
      <c r="C11" s="6"/>
      <c r="D11" s="6" t="s">
        <v>271</v>
      </c>
      <c r="E11" s="27" t="s">
        <v>272</v>
      </c>
      <c r="F11" s="27"/>
      <c r="G11" s="27"/>
      <c r="H11" s="9" t="s">
        <v>0</v>
      </c>
      <c r="I11" s="9"/>
      <c r="J11" s="6" t="s">
        <v>0</v>
      </c>
    </row>
    <row r="12" ht="66" customHeight="1" spans="1:10">
      <c r="A12" s="5" t="s">
        <v>113</v>
      </c>
      <c r="B12" s="6" t="s">
        <v>273</v>
      </c>
      <c r="C12" s="6"/>
      <c r="D12" s="6" t="s">
        <v>274</v>
      </c>
      <c r="E12" s="27" t="s">
        <v>275</v>
      </c>
      <c r="F12" s="27"/>
      <c r="G12" s="27"/>
      <c r="H12" s="9" t="s">
        <v>0</v>
      </c>
      <c r="I12" s="9"/>
      <c r="J12" s="6" t="s">
        <v>0</v>
      </c>
    </row>
    <row r="13" ht="169" customHeight="1" spans="1:10">
      <c r="A13" s="5" t="s">
        <v>118</v>
      </c>
      <c r="B13" s="6" t="s">
        <v>276</v>
      </c>
      <c r="C13" s="6"/>
      <c r="D13" s="6" t="s">
        <v>277</v>
      </c>
      <c r="E13" s="30" t="s">
        <v>278</v>
      </c>
      <c r="F13" s="30"/>
      <c r="G13" s="30"/>
      <c r="H13" s="9" t="s">
        <v>0</v>
      </c>
      <c r="I13" s="9"/>
      <c r="J13" s="6" t="s">
        <v>0</v>
      </c>
    </row>
    <row r="14" ht="51" customHeight="1" spans="1:10">
      <c r="A14" s="5" t="s">
        <v>123</v>
      </c>
      <c r="B14" s="6" t="s">
        <v>279</v>
      </c>
      <c r="C14" s="6"/>
      <c r="D14" s="6" t="s">
        <v>280</v>
      </c>
      <c r="E14" s="7" t="s">
        <v>281</v>
      </c>
      <c r="F14" s="7"/>
      <c r="G14" s="7"/>
      <c r="H14" s="9" t="s">
        <v>0</v>
      </c>
      <c r="I14" s="9"/>
      <c r="J14" s="6" t="s">
        <v>0</v>
      </c>
    </row>
    <row r="15" ht="51" customHeight="1" spans="1:10">
      <c r="A15" s="5" t="s">
        <v>127</v>
      </c>
      <c r="B15" s="6" t="s">
        <v>282</v>
      </c>
      <c r="C15" s="6"/>
      <c r="D15" s="6" t="s">
        <v>283</v>
      </c>
      <c r="E15" s="31" t="s">
        <v>284</v>
      </c>
      <c r="F15" s="31"/>
      <c r="G15" s="31"/>
      <c r="H15" s="9" t="s">
        <v>0</v>
      </c>
      <c r="I15" s="9"/>
      <c r="J15" s="6" t="s">
        <v>0</v>
      </c>
    </row>
    <row r="16" ht="154" customHeight="1" spans="1:10">
      <c r="A16" s="5" t="s">
        <v>133</v>
      </c>
      <c r="B16" s="6" t="s">
        <v>285</v>
      </c>
      <c r="C16" s="6"/>
      <c r="D16" s="6" t="s">
        <v>286</v>
      </c>
      <c r="E16" s="32" t="s">
        <v>287</v>
      </c>
      <c r="F16" s="32"/>
      <c r="G16" s="32"/>
      <c r="H16" s="9" t="s">
        <v>0</v>
      </c>
      <c r="I16" s="9"/>
      <c r="J16" s="6" t="s">
        <v>0</v>
      </c>
    </row>
    <row r="17" ht="125" customHeight="1" spans="1:10">
      <c r="A17" s="5" t="s">
        <v>138</v>
      </c>
      <c r="B17" s="6" t="s">
        <v>288</v>
      </c>
      <c r="C17" s="6"/>
      <c r="D17" s="6" t="s">
        <v>289</v>
      </c>
      <c r="E17" s="33" t="s">
        <v>290</v>
      </c>
      <c r="F17" s="33"/>
      <c r="G17" s="33"/>
      <c r="H17" s="9" t="s">
        <v>0</v>
      </c>
      <c r="I17" s="9"/>
      <c r="J17" s="6" t="s">
        <v>0</v>
      </c>
    </row>
    <row r="18" ht="36" customHeight="1" spans="1:10">
      <c r="A18" s="5" t="s">
        <v>143</v>
      </c>
      <c r="B18" s="6" t="s">
        <v>291</v>
      </c>
      <c r="C18" s="6"/>
      <c r="D18" s="6" t="s">
        <v>292</v>
      </c>
      <c r="E18" s="34" t="s">
        <v>293</v>
      </c>
      <c r="F18" s="34"/>
      <c r="G18" s="34"/>
      <c r="H18" s="9" t="s">
        <v>0</v>
      </c>
      <c r="I18" s="9"/>
      <c r="J18" s="6" t="s">
        <v>0</v>
      </c>
    </row>
    <row r="19" ht="36" customHeight="1" spans="1:10">
      <c r="A19" s="5" t="s">
        <v>147</v>
      </c>
      <c r="B19" s="6" t="s">
        <v>294</v>
      </c>
      <c r="C19" s="6"/>
      <c r="D19" s="6" t="s">
        <v>295</v>
      </c>
      <c r="E19" s="35" t="s">
        <v>296</v>
      </c>
      <c r="F19" s="35"/>
      <c r="G19" s="35"/>
      <c r="H19" s="9" t="s">
        <v>0</v>
      </c>
      <c r="I19" s="9"/>
      <c r="J19" s="6" t="s">
        <v>0</v>
      </c>
    </row>
    <row r="20" ht="36" customHeight="1" spans="1:10">
      <c r="A20" s="5" t="s">
        <v>152</v>
      </c>
      <c r="B20" s="6" t="s">
        <v>297</v>
      </c>
      <c r="C20" s="6"/>
      <c r="D20" s="6" t="s">
        <v>298</v>
      </c>
      <c r="E20" s="36" t="s">
        <v>299</v>
      </c>
      <c r="F20" s="36"/>
      <c r="G20" s="36"/>
      <c r="H20" s="9" t="s">
        <v>0</v>
      </c>
      <c r="I20" s="9"/>
      <c r="J20" s="6" t="s">
        <v>0</v>
      </c>
    </row>
    <row r="21" ht="80" customHeight="1" spans="1:10">
      <c r="A21" s="5" t="s">
        <v>156</v>
      </c>
      <c r="B21" s="6" t="s">
        <v>300</v>
      </c>
      <c r="C21" s="6"/>
      <c r="D21" s="6" t="s">
        <v>301</v>
      </c>
      <c r="E21" s="37" t="s">
        <v>302</v>
      </c>
      <c r="F21" s="37"/>
      <c r="G21" s="37"/>
      <c r="H21" s="9" t="s">
        <v>0</v>
      </c>
      <c r="I21" s="9"/>
      <c r="J21" s="6" t="s">
        <v>0</v>
      </c>
    </row>
    <row r="22" ht="95" customHeight="1" spans="1:10">
      <c r="A22" s="5" t="s">
        <v>163</v>
      </c>
      <c r="B22" s="6" t="s">
        <v>303</v>
      </c>
      <c r="C22" s="6"/>
      <c r="D22" s="6" t="s">
        <v>304</v>
      </c>
      <c r="E22" s="38" t="s">
        <v>305</v>
      </c>
      <c r="F22" s="38"/>
      <c r="G22" s="38"/>
      <c r="H22" s="9" t="s">
        <v>0</v>
      </c>
      <c r="I22" s="9"/>
      <c r="J22" s="6" t="s">
        <v>0</v>
      </c>
    </row>
    <row r="23" ht="95" customHeight="1" spans="1:10">
      <c r="A23" s="5" t="s">
        <v>170</v>
      </c>
      <c r="B23" s="6" t="s">
        <v>306</v>
      </c>
      <c r="C23" s="6"/>
      <c r="D23" s="6" t="s">
        <v>307</v>
      </c>
      <c r="E23" s="39" t="s">
        <v>308</v>
      </c>
      <c r="F23" s="39"/>
      <c r="G23" s="39"/>
      <c r="H23" s="9" t="s">
        <v>0</v>
      </c>
      <c r="I23" s="9"/>
      <c r="J23" s="6" t="s">
        <v>0</v>
      </c>
    </row>
    <row r="24" ht="80" customHeight="1" spans="1:10">
      <c r="A24" s="5" t="s">
        <v>173</v>
      </c>
      <c r="B24" s="6" t="s">
        <v>309</v>
      </c>
      <c r="C24" s="6"/>
      <c r="D24" s="6" t="s">
        <v>310</v>
      </c>
      <c r="E24" s="40" t="s">
        <v>311</v>
      </c>
      <c r="F24" s="40"/>
      <c r="G24" s="40"/>
      <c r="H24" s="9" t="s">
        <v>0</v>
      </c>
      <c r="I24" s="9"/>
      <c r="J24" s="6" t="s">
        <v>0</v>
      </c>
    </row>
    <row r="25" ht="51" customHeight="1" spans="1:10">
      <c r="A25" s="5" t="s">
        <v>178</v>
      </c>
      <c r="B25" s="6" t="s">
        <v>312</v>
      </c>
      <c r="C25" s="6"/>
      <c r="D25" s="6" t="s">
        <v>313</v>
      </c>
      <c r="E25" s="41" t="s">
        <v>314</v>
      </c>
      <c r="F25" s="41"/>
      <c r="G25" s="41"/>
      <c r="H25" s="9" t="s">
        <v>0</v>
      </c>
      <c r="I25" s="9"/>
      <c r="J25" s="6" t="s">
        <v>0</v>
      </c>
    </row>
    <row r="26" ht="80" customHeight="1" spans="1:10">
      <c r="A26" s="5" t="s">
        <v>184</v>
      </c>
      <c r="B26" s="6" t="s">
        <v>315</v>
      </c>
      <c r="C26" s="6"/>
      <c r="D26" s="6" t="s">
        <v>316</v>
      </c>
      <c r="E26" s="42" t="s">
        <v>317</v>
      </c>
      <c r="F26" s="42"/>
      <c r="G26" s="42"/>
      <c r="H26" s="9" t="s">
        <v>0</v>
      </c>
      <c r="I26" s="9"/>
      <c r="J26" s="6" t="s">
        <v>0</v>
      </c>
    </row>
    <row r="27" ht="66" customHeight="1" spans="1:10">
      <c r="A27" s="5" t="s">
        <v>318</v>
      </c>
      <c r="B27" s="6" t="s">
        <v>319</v>
      </c>
      <c r="C27" s="6"/>
      <c r="D27" s="6" t="s">
        <v>320</v>
      </c>
      <c r="E27" s="43" t="s">
        <v>0</v>
      </c>
      <c r="F27" s="43"/>
      <c r="G27" s="43"/>
      <c r="H27" s="9" t="s">
        <v>0</v>
      </c>
      <c r="I27" s="9"/>
      <c r="J27" s="6" t="s">
        <v>321</v>
      </c>
    </row>
    <row r="28" ht="23" customHeight="1" spans="1:10">
      <c r="A28" s="5" t="s">
        <v>322</v>
      </c>
      <c r="B28" s="6" t="s">
        <v>323</v>
      </c>
      <c r="C28" s="6"/>
      <c r="D28" s="6" t="s">
        <v>324</v>
      </c>
      <c r="E28" s="43" t="s">
        <v>0</v>
      </c>
      <c r="F28" s="43"/>
      <c r="G28" s="43"/>
      <c r="H28" s="9" t="s">
        <v>0</v>
      </c>
      <c r="I28" s="9"/>
      <c r="J28" s="6" t="s">
        <v>0</v>
      </c>
    </row>
    <row r="29" ht="23" customHeight="1" spans="1:10">
      <c r="A29" s="5" t="s">
        <v>325</v>
      </c>
      <c r="B29" s="6" t="s">
        <v>326</v>
      </c>
      <c r="C29" s="6"/>
      <c r="D29" s="6" t="s">
        <v>327</v>
      </c>
      <c r="E29" s="43" t="s">
        <v>0</v>
      </c>
      <c r="F29" s="43"/>
      <c r="G29" s="43"/>
      <c r="H29" s="9" t="s">
        <v>0</v>
      </c>
      <c r="I29" s="9"/>
      <c r="J29" s="6" t="s">
        <v>0</v>
      </c>
    </row>
    <row r="30" ht="23" customHeight="1" spans="1:10">
      <c r="A30" s="5" t="s">
        <v>328</v>
      </c>
      <c r="B30" s="6" t="s">
        <v>329</v>
      </c>
      <c r="C30" s="6"/>
      <c r="D30" s="6" t="s">
        <v>330</v>
      </c>
      <c r="E30" s="43" t="s">
        <v>0</v>
      </c>
      <c r="F30" s="43"/>
      <c r="G30" s="43"/>
      <c r="H30" s="9" t="s">
        <v>0</v>
      </c>
      <c r="I30" s="9"/>
      <c r="J30" s="6" t="s">
        <v>0</v>
      </c>
    </row>
    <row r="31" ht="23" customHeight="1" spans="1:10">
      <c r="A31" s="5" t="s">
        <v>331</v>
      </c>
      <c r="B31" s="6" t="s">
        <v>332</v>
      </c>
      <c r="C31" s="6"/>
      <c r="D31" s="6" t="s">
        <v>333</v>
      </c>
      <c r="E31" s="43" t="s">
        <v>0</v>
      </c>
      <c r="F31" s="43"/>
      <c r="G31" s="43"/>
      <c r="H31" s="9" t="s">
        <v>0</v>
      </c>
      <c r="I31" s="9"/>
      <c r="J31" s="6" t="s">
        <v>0</v>
      </c>
    </row>
    <row r="32" ht="80" customHeight="1" spans="1:10">
      <c r="A32" s="5" t="s">
        <v>334</v>
      </c>
      <c r="B32" s="6" t="s">
        <v>335</v>
      </c>
      <c r="C32" s="6"/>
      <c r="D32" s="6" t="s">
        <v>336</v>
      </c>
      <c r="E32" s="44" t="s">
        <v>337</v>
      </c>
      <c r="F32" s="44"/>
      <c r="G32" s="44"/>
      <c r="H32" s="9" t="s">
        <v>0</v>
      </c>
      <c r="I32" s="9"/>
      <c r="J32" s="6" t="s">
        <v>0</v>
      </c>
    </row>
    <row r="33" ht="66" customHeight="1" spans="1:10">
      <c r="A33" s="5" t="s">
        <v>338</v>
      </c>
      <c r="B33" s="6" t="s">
        <v>339</v>
      </c>
      <c r="C33" s="6"/>
      <c r="D33" s="6" t="s">
        <v>340</v>
      </c>
      <c r="E33" s="7" t="s">
        <v>341</v>
      </c>
      <c r="F33" s="7"/>
      <c r="G33" s="7"/>
      <c r="H33" s="9" t="s">
        <v>0</v>
      </c>
      <c r="I33" s="9"/>
      <c r="J33" s="6" t="s">
        <v>0</v>
      </c>
    </row>
    <row r="34" ht="23" customHeight="1" spans="1:10">
      <c r="A34" s="5" t="s">
        <v>239</v>
      </c>
      <c r="B34" s="5"/>
      <c r="C34" s="5"/>
      <c r="D34" s="5"/>
      <c r="E34" s="5"/>
      <c r="F34" s="5"/>
      <c r="G34" s="5"/>
      <c r="H34" s="9" t="s">
        <v>0</v>
      </c>
      <c r="I34" s="9"/>
      <c r="J34" s="5" t="s">
        <v>342</v>
      </c>
    </row>
  </sheetData>
  <mergeCells count="101">
    <mergeCell ref="B1:C1"/>
    <mergeCell ref="E1:G1"/>
    <mergeCell ref="H1:I1"/>
    <mergeCell ref="B2:C2"/>
    <mergeCell ref="E2:G2"/>
    <mergeCell ref="H2:I2"/>
    <mergeCell ref="B3:C3"/>
    <mergeCell ref="E3:G3"/>
    <mergeCell ref="H3:I3"/>
    <mergeCell ref="B4:C4"/>
    <mergeCell ref="E4:G4"/>
    <mergeCell ref="H4:I4"/>
    <mergeCell ref="B5:C5"/>
    <mergeCell ref="E5:G5"/>
    <mergeCell ref="H5:I5"/>
    <mergeCell ref="B6:C6"/>
    <mergeCell ref="E6:G6"/>
    <mergeCell ref="H6:I6"/>
    <mergeCell ref="B7:C7"/>
    <mergeCell ref="E7:G7"/>
    <mergeCell ref="H7:I7"/>
    <mergeCell ref="B8:C8"/>
    <mergeCell ref="E8:G8"/>
    <mergeCell ref="H8:I8"/>
    <mergeCell ref="B9:C9"/>
    <mergeCell ref="E9:G9"/>
    <mergeCell ref="H9:I9"/>
    <mergeCell ref="B10:C10"/>
    <mergeCell ref="E10:G10"/>
    <mergeCell ref="H10:I10"/>
    <mergeCell ref="B11:C11"/>
    <mergeCell ref="E11:G11"/>
    <mergeCell ref="H11:I11"/>
    <mergeCell ref="B12:C12"/>
    <mergeCell ref="E12:G12"/>
    <mergeCell ref="H12:I12"/>
    <mergeCell ref="B13:C13"/>
    <mergeCell ref="E13:G13"/>
    <mergeCell ref="H13:I13"/>
    <mergeCell ref="B14:C14"/>
    <mergeCell ref="E14:G14"/>
    <mergeCell ref="H14:I14"/>
    <mergeCell ref="B15:C15"/>
    <mergeCell ref="E15:G15"/>
    <mergeCell ref="H15:I15"/>
    <mergeCell ref="B16:C16"/>
    <mergeCell ref="E16:G16"/>
    <mergeCell ref="H16:I16"/>
    <mergeCell ref="B17:C17"/>
    <mergeCell ref="E17:G17"/>
    <mergeCell ref="H17:I17"/>
    <mergeCell ref="B18:C18"/>
    <mergeCell ref="E18:G18"/>
    <mergeCell ref="H18:I18"/>
    <mergeCell ref="B19:C19"/>
    <mergeCell ref="E19:G19"/>
    <mergeCell ref="H19:I19"/>
    <mergeCell ref="B20:C20"/>
    <mergeCell ref="E20:G20"/>
    <mergeCell ref="H20:I20"/>
    <mergeCell ref="B21:C21"/>
    <mergeCell ref="E21:G21"/>
    <mergeCell ref="H21:I21"/>
    <mergeCell ref="B22:C22"/>
    <mergeCell ref="E22:G22"/>
    <mergeCell ref="H22:I22"/>
    <mergeCell ref="B23:C23"/>
    <mergeCell ref="E23:G23"/>
    <mergeCell ref="H23:I23"/>
    <mergeCell ref="B24:C24"/>
    <mergeCell ref="E24:G24"/>
    <mergeCell ref="H24:I24"/>
    <mergeCell ref="B25:C25"/>
    <mergeCell ref="E25:G25"/>
    <mergeCell ref="H25:I25"/>
    <mergeCell ref="B26:C26"/>
    <mergeCell ref="E26:G26"/>
    <mergeCell ref="H26:I26"/>
    <mergeCell ref="B27:C27"/>
    <mergeCell ref="E27:G27"/>
    <mergeCell ref="H27:I27"/>
    <mergeCell ref="B28:C28"/>
    <mergeCell ref="E28:G28"/>
    <mergeCell ref="H28:I28"/>
    <mergeCell ref="B29:C29"/>
    <mergeCell ref="E29:G29"/>
    <mergeCell ref="H29:I29"/>
    <mergeCell ref="B30:C30"/>
    <mergeCell ref="E30:G30"/>
    <mergeCell ref="H30:I30"/>
    <mergeCell ref="B31:C31"/>
    <mergeCell ref="E31:G31"/>
    <mergeCell ref="H31:I31"/>
    <mergeCell ref="B32:C32"/>
    <mergeCell ref="E32:G32"/>
    <mergeCell ref="H32:I32"/>
    <mergeCell ref="B33:C33"/>
    <mergeCell ref="E33:G33"/>
    <mergeCell ref="H33:I33"/>
    <mergeCell ref="A34:G34"/>
    <mergeCell ref="H34:I34"/>
  </mergeCells>
  <printOptions horizontalCentered="1"/>
  <pageMargins left="0.51968541666667" right="0.51968541666667" top="0.74803125" bottom="0" header="0" footer="0"/>
  <pageSetup paperSize="9" orientation="portrait"/>
  <headerFooter>
    <oddHeader>&amp;L 
&amp;"宋体,加粗"&amp;10 工程名称: &amp;"宋体,加粗"&amp;10 杜阮凉瓜田园综合体现代农业高质量种植及周边设施配套项目（二期）提升工程 &amp;C &amp;"宋体,加粗"&amp;20 措施项目清单计价表
 &amp;"宋体,加粗"&amp;10 标段: &amp;"宋体,加粗"&amp;10  &amp;R 
&amp;"宋体,加粗"&amp;10 第&amp;P页, 共&amp;N页</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H9" sqref="H9:I9"/>
    </sheetView>
  </sheetViews>
  <sheetFormatPr defaultColWidth="9" defaultRowHeight="11.25"/>
  <cols>
    <col min="1" max="1" width="7.11111111111111" style="10" customWidth="1"/>
    <col min="2" max="2" width="4.68888888888889" style="10" customWidth="1"/>
    <col min="3" max="3" width="29.8555555555556" style="10" customWidth="1"/>
    <col min="4" max="4" width="11.4" style="10" customWidth="1"/>
    <col min="5" max="6" width="4.68888888888889" style="10" customWidth="1"/>
    <col min="7" max="7" width="11.2666666666667" style="10" customWidth="1"/>
    <col min="8" max="8" width="13" style="10" customWidth="1"/>
    <col min="9" max="9" width="2.97777777777778" style="10" customWidth="1"/>
    <col min="10" max="10" width="21.6222222222222" style="10" customWidth="1"/>
    <col min="11" max="16384" width="9" style="10"/>
  </cols>
  <sheetData>
    <row r="1" ht="36" customHeight="1" spans="1:10">
      <c r="A1" s="11" t="s">
        <v>343</v>
      </c>
      <c r="B1" s="11"/>
      <c r="C1" s="11"/>
      <c r="D1" s="11"/>
      <c r="E1" s="11"/>
      <c r="F1" s="11"/>
      <c r="G1" s="11"/>
      <c r="H1" s="11"/>
      <c r="I1" s="11"/>
      <c r="J1" s="11"/>
    </row>
    <row r="2" ht="51" customHeight="1" spans="1:10">
      <c r="A2" s="12" t="s">
        <v>344</v>
      </c>
      <c r="B2" s="12"/>
      <c r="C2" s="12" t="s">
        <v>2</v>
      </c>
      <c r="D2" s="12"/>
      <c r="E2" s="13" t="s">
        <v>345</v>
      </c>
      <c r="F2" s="13"/>
      <c r="G2" s="14" t="s">
        <v>0</v>
      </c>
      <c r="H2" s="14"/>
      <c r="I2" s="13" t="s">
        <v>346</v>
      </c>
      <c r="J2" s="13"/>
    </row>
    <row r="3" ht="36" customHeight="1" spans="1:10">
      <c r="A3" s="15" t="s">
        <v>16</v>
      </c>
      <c r="B3" s="15" t="s">
        <v>50</v>
      </c>
      <c r="C3" s="15"/>
      <c r="D3" s="15" t="s">
        <v>347</v>
      </c>
      <c r="E3" s="15"/>
      <c r="F3" s="15" t="s">
        <v>348</v>
      </c>
      <c r="G3" s="15"/>
      <c r="H3" s="15" t="s">
        <v>349</v>
      </c>
      <c r="I3" s="15"/>
      <c r="J3" s="15" t="s">
        <v>242</v>
      </c>
    </row>
    <row r="4" ht="23" customHeight="1" spans="1:10">
      <c r="A4" s="16" t="s">
        <v>19</v>
      </c>
      <c r="B4" s="17" t="s">
        <v>350</v>
      </c>
      <c r="C4" s="17"/>
      <c r="D4" s="18" t="s">
        <v>34</v>
      </c>
      <c r="E4" s="18"/>
      <c r="F4" s="20" t="s">
        <v>0</v>
      </c>
      <c r="G4" s="20"/>
      <c r="H4" s="17" t="s">
        <v>0</v>
      </c>
      <c r="I4" s="17"/>
      <c r="J4" s="21" t="s">
        <v>0</v>
      </c>
    </row>
    <row r="5" ht="23" customHeight="1" spans="1:10">
      <c r="A5" s="16" t="s">
        <v>25</v>
      </c>
      <c r="B5" s="17" t="s">
        <v>351</v>
      </c>
      <c r="C5" s="17"/>
      <c r="D5" s="18" t="s">
        <v>37</v>
      </c>
      <c r="E5" s="18"/>
      <c r="F5" s="20" t="s">
        <v>0</v>
      </c>
      <c r="G5" s="20"/>
      <c r="H5" s="17" t="s">
        <v>0</v>
      </c>
      <c r="I5" s="17"/>
      <c r="J5" s="21" t="s">
        <v>352</v>
      </c>
    </row>
    <row r="6" ht="23" customHeight="1" spans="1:10">
      <c r="A6" s="16" t="s">
        <v>30</v>
      </c>
      <c r="B6" s="17" t="s">
        <v>353</v>
      </c>
      <c r="C6" s="17"/>
      <c r="D6" s="20" t="s">
        <v>0</v>
      </c>
      <c r="E6" s="20"/>
      <c r="F6" s="20" t="s">
        <v>0</v>
      </c>
      <c r="G6" s="20"/>
      <c r="H6" s="17" t="s">
        <v>0</v>
      </c>
      <c r="I6" s="17"/>
      <c r="J6" s="21" t="s">
        <v>0</v>
      </c>
    </row>
    <row r="7" ht="23" customHeight="1" spans="1:10">
      <c r="A7" s="16" t="s">
        <v>46</v>
      </c>
      <c r="B7" s="17" t="s">
        <v>354</v>
      </c>
      <c r="C7" s="17"/>
      <c r="D7" s="20"/>
      <c r="E7" s="20"/>
      <c r="F7" s="20" t="s">
        <v>0</v>
      </c>
      <c r="G7" s="20"/>
      <c r="H7" s="17" t="s">
        <v>0</v>
      </c>
      <c r="I7" s="17"/>
      <c r="J7" s="21" t="s">
        <v>0</v>
      </c>
    </row>
    <row r="8" ht="23" customHeight="1" spans="1:10">
      <c r="A8" s="16" t="s">
        <v>77</v>
      </c>
      <c r="B8" s="17" t="s">
        <v>355</v>
      </c>
      <c r="C8" s="17"/>
      <c r="D8" s="20" t="s">
        <v>0</v>
      </c>
      <c r="E8" s="20"/>
      <c r="F8" s="20" t="s">
        <v>0</v>
      </c>
      <c r="G8" s="20"/>
      <c r="H8" s="17" t="s">
        <v>0</v>
      </c>
      <c r="I8" s="17"/>
      <c r="J8" s="21" t="s">
        <v>0</v>
      </c>
    </row>
    <row r="9" ht="23" customHeight="1" spans="1:10">
      <c r="A9" s="16" t="s">
        <v>83</v>
      </c>
      <c r="B9" s="17" t="s">
        <v>356</v>
      </c>
      <c r="C9" s="17"/>
      <c r="D9" s="20" t="s">
        <v>0</v>
      </c>
      <c r="E9" s="20"/>
      <c r="F9" s="20" t="s">
        <v>0</v>
      </c>
      <c r="G9" s="20"/>
      <c r="H9" s="17" t="s">
        <v>0</v>
      </c>
      <c r="I9" s="17"/>
      <c r="J9" s="21" t="s">
        <v>0</v>
      </c>
    </row>
    <row r="10" ht="23" customHeight="1" spans="1:10">
      <c r="A10" s="16" t="s">
        <v>48</v>
      </c>
      <c r="B10" s="16"/>
      <c r="C10" s="16"/>
      <c r="D10" s="20" t="s">
        <v>0</v>
      </c>
      <c r="E10" s="20"/>
      <c r="F10" s="21" t="s">
        <v>0</v>
      </c>
      <c r="G10" s="21"/>
      <c r="H10" s="21" t="s">
        <v>0</v>
      </c>
      <c r="I10" s="21"/>
      <c r="J10" s="21" t="s">
        <v>0</v>
      </c>
    </row>
  </sheetData>
  <sheetProtection algorithmName="SHA-512" hashValue="GTkB4qkaRJyEZdc8cfVNjsAKfsWl9UscBZvAU+JpxC+cLSU4MQhjYVAsJzdM5mT0jse3AnAQz9sBlUZYa4ycaw==" saltValue="x9qTaap8GazKqgnI/wOwAg==" spinCount="100000" sheet="1" objects="1"/>
  <mergeCells count="38">
    <mergeCell ref="A1:J1"/>
    <mergeCell ref="A2:B2"/>
    <mergeCell ref="C2:D2"/>
    <mergeCell ref="E2:F2"/>
    <mergeCell ref="G2:H2"/>
    <mergeCell ref="I2:J2"/>
    <mergeCell ref="B3:C3"/>
    <mergeCell ref="D3:E3"/>
    <mergeCell ref="F3:G3"/>
    <mergeCell ref="H3:I3"/>
    <mergeCell ref="B4:C4"/>
    <mergeCell ref="D4:E4"/>
    <mergeCell ref="F4:G4"/>
    <mergeCell ref="H4:I4"/>
    <mergeCell ref="B5:C5"/>
    <mergeCell ref="D5:E5"/>
    <mergeCell ref="F5:G5"/>
    <mergeCell ref="H5:I5"/>
    <mergeCell ref="B6:C6"/>
    <mergeCell ref="D6:E6"/>
    <mergeCell ref="F6:G6"/>
    <mergeCell ref="H6:I6"/>
    <mergeCell ref="B7:C7"/>
    <mergeCell ref="D7:E7"/>
    <mergeCell ref="F7:G7"/>
    <mergeCell ref="H7:I7"/>
    <mergeCell ref="B8:C8"/>
    <mergeCell ref="D8:E8"/>
    <mergeCell ref="F8:G8"/>
    <mergeCell ref="H8:I8"/>
    <mergeCell ref="B9:C9"/>
    <mergeCell ref="D9:E9"/>
    <mergeCell ref="F9:G9"/>
    <mergeCell ref="H9:I9"/>
    <mergeCell ref="A10:C10"/>
    <mergeCell ref="D10:E10"/>
    <mergeCell ref="F10:G10"/>
    <mergeCell ref="H10:I10"/>
  </mergeCells>
  <printOptions horizontalCentered="1"/>
  <pageMargins left="0.51968541666667" right="0.51968541666667" top="0.74803125" bottom="0" header="0" footer="0"/>
  <pageSetup paperSize="9" orientation="portrait"/>
  <headerFooter/>
  <rowBreaks count="1" manualBreakCount="1">
    <brk id="10"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workbookViewId="0">
      <selection activeCell="K9" sqref="K9:L9"/>
    </sheetView>
  </sheetViews>
  <sheetFormatPr defaultColWidth="9" defaultRowHeight="11.25"/>
  <cols>
    <col min="1" max="1" width="4.97777777777778" style="10" customWidth="1"/>
    <col min="2" max="2" width="2.12222222222222" style="10" customWidth="1"/>
    <col min="3" max="3" width="5.97777777777778" style="10" customWidth="1"/>
    <col min="4" max="4" width="18.5444444444444" style="10" customWidth="1"/>
    <col min="5" max="5" width="10.1666666666667" style="10" customWidth="1"/>
    <col min="6" max="6" width="9.68888888888889" style="10" customWidth="1"/>
    <col min="7" max="7" width="0.788888888888889" style="10" customWidth="1"/>
    <col min="8" max="8" width="9.26666666666667" style="10" customWidth="1"/>
    <col min="9" max="9" width="4.68888888888889" style="10" customWidth="1"/>
    <col min="10" max="10" width="15.7777777777778" style="10" customWidth="1"/>
    <col min="11" max="11" width="4.25555555555556" style="10" customWidth="1"/>
    <col min="12" max="12" width="14.3777777777778" style="10" customWidth="1"/>
    <col min="13" max="13" width="9.26666666666667" style="10" customWidth="1"/>
    <col min="14" max="16384" width="9" style="10"/>
  </cols>
  <sheetData>
    <row r="1" ht="36" customHeight="1" spans="1:13">
      <c r="A1" s="11" t="s">
        <v>357</v>
      </c>
      <c r="B1" s="11"/>
      <c r="C1" s="11"/>
      <c r="D1" s="11"/>
      <c r="E1" s="11"/>
      <c r="F1" s="11"/>
      <c r="G1" s="11"/>
      <c r="H1" s="11"/>
      <c r="I1" s="11"/>
      <c r="J1" s="11"/>
      <c r="K1" s="11"/>
      <c r="L1" s="11"/>
      <c r="M1" s="11"/>
    </row>
    <row r="2" ht="51" customHeight="1" spans="1:13">
      <c r="A2" s="12" t="s">
        <v>344</v>
      </c>
      <c r="B2" s="12"/>
      <c r="C2" s="12"/>
      <c r="D2" s="12" t="s">
        <v>2</v>
      </c>
      <c r="E2" s="12"/>
      <c r="F2" s="12"/>
      <c r="G2" s="12"/>
      <c r="H2" s="13" t="s">
        <v>345</v>
      </c>
      <c r="I2" s="14" t="s">
        <v>0</v>
      </c>
      <c r="J2" s="14"/>
      <c r="K2" s="14"/>
      <c r="L2" s="13" t="s">
        <v>346</v>
      </c>
      <c r="M2" s="13"/>
    </row>
    <row r="3" ht="23" customHeight="1" spans="1:13">
      <c r="A3" s="15" t="s">
        <v>16</v>
      </c>
      <c r="B3" s="15"/>
      <c r="C3" s="15" t="s">
        <v>50</v>
      </c>
      <c r="D3" s="15"/>
      <c r="E3" s="15" t="s">
        <v>358</v>
      </c>
      <c r="F3" s="15" t="s">
        <v>359</v>
      </c>
      <c r="G3" s="15" t="s">
        <v>360</v>
      </c>
      <c r="H3" s="15"/>
      <c r="I3" s="15"/>
      <c r="J3" s="15" t="s">
        <v>361</v>
      </c>
      <c r="K3" s="15" t="s">
        <v>362</v>
      </c>
      <c r="L3" s="15"/>
      <c r="M3" s="15" t="s">
        <v>242</v>
      </c>
    </row>
    <row r="4" ht="36" customHeight="1" spans="1:13">
      <c r="A4" s="16" t="s">
        <v>19</v>
      </c>
      <c r="B4" s="16"/>
      <c r="C4" s="17" t="s">
        <v>363</v>
      </c>
      <c r="D4" s="17"/>
      <c r="E4" s="24" t="s">
        <v>364</v>
      </c>
      <c r="F4" s="18" t="s">
        <v>111</v>
      </c>
      <c r="G4" s="18" t="s">
        <v>34</v>
      </c>
      <c r="H4" s="18"/>
      <c r="I4" s="18"/>
      <c r="J4" s="21" t="s">
        <v>0</v>
      </c>
      <c r="K4" s="21" t="s">
        <v>0</v>
      </c>
      <c r="L4" s="21"/>
      <c r="M4" s="21" t="s">
        <v>0</v>
      </c>
    </row>
    <row r="5" ht="23" customHeight="1" spans="1:13">
      <c r="A5" s="16" t="s">
        <v>25</v>
      </c>
      <c r="B5" s="16"/>
      <c r="C5" s="17" t="s">
        <v>365</v>
      </c>
      <c r="D5" s="17"/>
      <c r="E5" s="25" t="s">
        <v>0</v>
      </c>
      <c r="F5" s="20" t="s">
        <v>0</v>
      </c>
      <c r="G5" s="20" t="s">
        <v>0</v>
      </c>
      <c r="H5" s="20"/>
      <c r="I5" s="20"/>
      <c r="J5" s="21" t="s">
        <v>0</v>
      </c>
      <c r="K5" s="21" t="s">
        <v>0</v>
      </c>
      <c r="L5" s="21"/>
      <c r="M5" s="21" t="s">
        <v>0</v>
      </c>
    </row>
    <row r="6" ht="23" customHeight="1" spans="1:13">
      <c r="A6" s="16" t="s">
        <v>27</v>
      </c>
      <c r="B6" s="16"/>
      <c r="C6" s="17" t="s">
        <v>0</v>
      </c>
      <c r="D6" s="17"/>
      <c r="E6" s="25" t="s">
        <v>0</v>
      </c>
      <c r="F6" s="20" t="s">
        <v>0</v>
      </c>
      <c r="G6" s="20" t="s">
        <v>0</v>
      </c>
      <c r="H6" s="20"/>
      <c r="I6" s="20"/>
      <c r="J6" s="21" t="s">
        <v>0</v>
      </c>
      <c r="K6" s="21" t="s">
        <v>0</v>
      </c>
      <c r="L6" s="21"/>
      <c r="M6" s="21" t="s">
        <v>0</v>
      </c>
    </row>
    <row r="7" ht="23" customHeight="1" spans="1:13">
      <c r="A7" s="16" t="s">
        <v>30</v>
      </c>
      <c r="B7" s="16"/>
      <c r="C7" s="17" t="s">
        <v>366</v>
      </c>
      <c r="D7" s="17"/>
      <c r="E7" s="25" t="s">
        <v>0</v>
      </c>
      <c r="F7" s="20" t="s">
        <v>0</v>
      </c>
      <c r="G7" s="20" t="s">
        <v>0</v>
      </c>
      <c r="H7" s="20"/>
      <c r="I7" s="20"/>
      <c r="J7" s="21" t="s">
        <v>0</v>
      </c>
      <c r="K7" s="21" t="s">
        <v>0</v>
      </c>
      <c r="L7" s="21"/>
      <c r="M7" s="21" t="s">
        <v>0</v>
      </c>
    </row>
    <row r="8" ht="23" customHeight="1" spans="1:13">
      <c r="A8" s="16" t="s">
        <v>32</v>
      </c>
      <c r="B8" s="16"/>
      <c r="C8" s="17" t="s">
        <v>0</v>
      </c>
      <c r="D8" s="17"/>
      <c r="E8" s="25" t="s">
        <v>0</v>
      </c>
      <c r="F8" s="20" t="s">
        <v>0</v>
      </c>
      <c r="G8" s="20" t="s">
        <v>0</v>
      </c>
      <c r="H8" s="20"/>
      <c r="I8" s="20"/>
      <c r="J8" s="21" t="s">
        <v>0</v>
      </c>
      <c r="K8" s="21" t="s">
        <v>0</v>
      </c>
      <c r="L8" s="21"/>
      <c r="M8" s="21" t="s">
        <v>0</v>
      </c>
    </row>
    <row r="9" ht="23" customHeight="1" spans="1:13">
      <c r="A9" s="16" t="s">
        <v>46</v>
      </c>
      <c r="B9" s="16"/>
      <c r="C9" s="17" t="s">
        <v>367</v>
      </c>
      <c r="D9" s="17"/>
      <c r="E9" s="25" t="s">
        <v>0</v>
      </c>
      <c r="F9" s="20" t="s">
        <v>0</v>
      </c>
      <c r="G9" s="20" t="s">
        <v>0</v>
      </c>
      <c r="H9" s="20"/>
      <c r="I9" s="20"/>
      <c r="J9" s="21" t="s">
        <v>0</v>
      </c>
      <c r="K9" s="21" t="s">
        <v>0</v>
      </c>
      <c r="L9" s="21"/>
      <c r="M9" s="21" t="s">
        <v>0</v>
      </c>
    </row>
    <row r="10" ht="23" customHeight="1" spans="1:13">
      <c r="A10" s="16" t="s">
        <v>368</v>
      </c>
      <c r="B10" s="16"/>
      <c r="C10" s="17" t="s">
        <v>0</v>
      </c>
      <c r="D10" s="17"/>
      <c r="E10" s="25" t="s">
        <v>0</v>
      </c>
      <c r="F10" s="20" t="s">
        <v>0</v>
      </c>
      <c r="G10" s="20" t="s">
        <v>0</v>
      </c>
      <c r="H10" s="20"/>
      <c r="I10" s="20"/>
      <c r="J10" s="21" t="s">
        <v>0</v>
      </c>
      <c r="K10" s="21" t="s">
        <v>0</v>
      </c>
      <c r="L10" s="21"/>
      <c r="M10" s="21" t="s">
        <v>0</v>
      </c>
    </row>
    <row r="11" ht="23" customHeight="1" spans="1:13">
      <c r="A11" s="16" t="s">
        <v>369</v>
      </c>
      <c r="B11" s="16"/>
      <c r="C11" s="16"/>
      <c r="D11" s="16"/>
      <c r="E11" s="16" t="s">
        <v>370</v>
      </c>
      <c r="F11" s="16" t="s">
        <v>370</v>
      </c>
      <c r="G11" s="18" t="s">
        <v>34</v>
      </c>
      <c r="H11" s="18"/>
      <c r="I11" s="18"/>
      <c r="J11" s="21"/>
      <c r="K11" s="21" t="s">
        <v>0</v>
      </c>
      <c r="L11" s="21"/>
      <c r="M11" s="16" t="s">
        <v>370</v>
      </c>
    </row>
    <row r="12" ht="23" customHeight="1" spans="1:13">
      <c r="A12" s="16" t="s">
        <v>239</v>
      </c>
      <c r="B12" s="16"/>
      <c r="C12" s="16"/>
      <c r="D12" s="16"/>
      <c r="E12" s="16" t="s">
        <v>370</v>
      </c>
      <c r="F12" s="22" t="s">
        <v>370</v>
      </c>
      <c r="G12" s="18" t="s">
        <v>34</v>
      </c>
      <c r="H12" s="18"/>
      <c r="I12" s="18"/>
      <c r="J12" s="21" t="s">
        <v>0</v>
      </c>
      <c r="K12" s="21" t="s">
        <v>0</v>
      </c>
      <c r="L12" s="21"/>
      <c r="M12" s="16" t="s">
        <v>370</v>
      </c>
    </row>
    <row r="13" ht="61" customHeight="1" spans="1:13">
      <c r="A13" s="23" t="s">
        <v>371</v>
      </c>
      <c r="B13" s="23" t="s">
        <v>372</v>
      </c>
      <c r="C13" s="23"/>
      <c r="D13" s="23"/>
      <c r="E13" s="23"/>
      <c r="F13" s="23"/>
      <c r="G13" s="23"/>
      <c r="H13" s="23"/>
      <c r="I13" s="23"/>
      <c r="J13" s="23"/>
      <c r="K13" s="23"/>
      <c r="L13" s="23"/>
      <c r="M13" s="23"/>
    </row>
  </sheetData>
  <sheetProtection algorithmName="SHA-512" hashValue="fNxa2kE+nmjJslzt3x8PLxlzcrh7VyU19iI10CSPnzcelcw9+lLAhSY3/vzmsIs5R/IIIFrXql563YJzb1bBGw==" saltValue="dMb9HgOZ4eTo1whKP5fVJg==" spinCount="100000" sheet="1" objects="1"/>
  <mergeCells count="44">
    <mergeCell ref="A1:M1"/>
    <mergeCell ref="A2:C2"/>
    <mergeCell ref="D2:G2"/>
    <mergeCell ref="I2:K2"/>
    <mergeCell ref="L2:M2"/>
    <mergeCell ref="A3:B3"/>
    <mergeCell ref="C3:D3"/>
    <mergeCell ref="G3:I3"/>
    <mergeCell ref="K3:L3"/>
    <mergeCell ref="A4:B4"/>
    <mergeCell ref="C4:D4"/>
    <mergeCell ref="G4:I4"/>
    <mergeCell ref="K4:L4"/>
    <mergeCell ref="A5:B5"/>
    <mergeCell ref="C5:D5"/>
    <mergeCell ref="G5:I5"/>
    <mergeCell ref="K5:L5"/>
    <mergeCell ref="A6:B6"/>
    <mergeCell ref="C6:D6"/>
    <mergeCell ref="G6:I6"/>
    <mergeCell ref="K6:L6"/>
    <mergeCell ref="A7:B7"/>
    <mergeCell ref="C7:D7"/>
    <mergeCell ref="G7:I7"/>
    <mergeCell ref="K7:L7"/>
    <mergeCell ref="A8:B8"/>
    <mergeCell ref="C8:D8"/>
    <mergeCell ref="G8:I8"/>
    <mergeCell ref="K8:L8"/>
    <mergeCell ref="A9:B9"/>
    <mergeCell ref="C9:D9"/>
    <mergeCell ref="G9:I9"/>
    <mergeCell ref="K9:L9"/>
    <mergeCell ref="A10:B10"/>
    <mergeCell ref="C10:D10"/>
    <mergeCell ref="G10:I10"/>
    <mergeCell ref="K10:L10"/>
    <mergeCell ref="A11:D11"/>
    <mergeCell ref="G11:I11"/>
    <mergeCell ref="K11:L11"/>
    <mergeCell ref="A12:D12"/>
    <mergeCell ref="G12:I12"/>
    <mergeCell ref="K12:L12"/>
    <mergeCell ref="B13:M13"/>
  </mergeCells>
  <printOptions horizontalCentered="1"/>
  <pageMargins left="0.51968541666667" right="0.51968541666667" top="0.74803125" bottom="0" header="0" footer="0"/>
  <pageSetup paperSize="9" orientation="portrait"/>
  <headerFooter/>
  <rowBreaks count="1" manualBreakCount="1">
    <brk id="13"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L7" sqref="L7"/>
    </sheetView>
  </sheetViews>
  <sheetFormatPr defaultColWidth="9" defaultRowHeight="11.25"/>
  <cols>
    <col min="1" max="1" width="4.97777777777778" style="10" customWidth="1"/>
    <col min="2" max="2" width="2.4" style="10" customWidth="1"/>
    <col min="3" max="3" width="5.4" style="10" customWidth="1"/>
    <col min="4" max="4" width="17.6222222222222" style="10" customWidth="1"/>
    <col min="5" max="5" width="24.8333333333333" style="10" customWidth="1"/>
    <col min="6" max="7" width="13.9222222222222" style="10" customWidth="1"/>
    <col min="8" max="8" width="4.97777777777778" style="10" customWidth="1"/>
    <col min="9" max="9" width="8.12222222222222" style="10" customWidth="1"/>
    <col min="10" max="12" width="13.9222222222222" style="10" customWidth="1"/>
    <col min="13" max="13" width="4.12222222222222" style="10" customWidth="1"/>
    <col min="14" max="14" width="4.25555555555556" style="10" customWidth="1"/>
    <col min="15" max="15" width="7.11111111111111" style="10" customWidth="1"/>
    <col min="16" max="16" width="13.6222222222222" style="10" customWidth="1"/>
    <col min="17" max="16384" width="9" style="10"/>
  </cols>
  <sheetData>
    <row r="1" ht="36" customHeight="1" spans="1:16">
      <c r="A1" s="11" t="s">
        <v>373</v>
      </c>
      <c r="B1" s="11"/>
      <c r="C1" s="11"/>
      <c r="D1" s="11"/>
      <c r="E1" s="11"/>
      <c r="F1" s="11"/>
      <c r="G1" s="11"/>
      <c r="H1" s="11"/>
      <c r="I1" s="11"/>
      <c r="J1" s="11"/>
      <c r="K1" s="11"/>
      <c r="L1" s="11"/>
      <c r="M1" s="11"/>
      <c r="N1" s="11"/>
      <c r="O1" s="11"/>
      <c r="P1" s="11"/>
    </row>
    <row r="2" ht="34" customHeight="1" spans="1:16">
      <c r="A2" s="12" t="s">
        <v>344</v>
      </c>
      <c r="B2" s="12"/>
      <c r="C2" s="12"/>
      <c r="D2" s="12" t="s">
        <v>2</v>
      </c>
      <c r="E2" s="12"/>
      <c r="F2" s="12"/>
      <c r="G2" s="12"/>
      <c r="H2" s="12"/>
      <c r="I2" s="13" t="s">
        <v>345</v>
      </c>
      <c r="J2" s="14" t="s">
        <v>0</v>
      </c>
      <c r="K2" s="14"/>
      <c r="L2" s="14"/>
      <c r="M2" s="14"/>
      <c r="N2" s="13" t="s">
        <v>346</v>
      </c>
      <c r="O2" s="13"/>
      <c r="P2" s="13"/>
    </row>
    <row r="3" ht="23" customHeight="1" spans="1:16">
      <c r="A3" s="15" t="s">
        <v>16</v>
      </c>
      <c r="B3" s="15"/>
      <c r="C3" s="15" t="s">
        <v>374</v>
      </c>
      <c r="D3" s="15"/>
      <c r="E3" s="15" t="s">
        <v>375</v>
      </c>
      <c r="F3" s="15" t="s">
        <v>376</v>
      </c>
      <c r="G3" s="15"/>
      <c r="H3" s="15"/>
      <c r="I3" s="15"/>
      <c r="J3" s="15" t="s">
        <v>377</v>
      </c>
      <c r="K3" s="15"/>
      <c r="L3" s="15"/>
      <c r="M3" s="15" t="s">
        <v>362</v>
      </c>
      <c r="N3" s="15"/>
      <c r="O3" s="15"/>
      <c r="P3" s="15" t="s">
        <v>242</v>
      </c>
    </row>
    <row r="4" ht="23" customHeight="1" spans="1:16">
      <c r="A4" s="15"/>
      <c r="B4" s="15"/>
      <c r="C4" s="15"/>
      <c r="D4" s="15"/>
      <c r="E4" s="15"/>
      <c r="F4" s="15" t="s">
        <v>378</v>
      </c>
      <c r="G4" s="15" t="s">
        <v>47</v>
      </c>
      <c r="H4" s="15" t="s">
        <v>379</v>
      </c>
      <c r="I4" s="15"/>
      <c r="J4" s="15" t="s">
        <v>378</v>
      </c>
      <c r="K4" s="15" t="s">
        <v>47</v>
      </c>
      <c r="L4" s="15" t="s">
        <v>379</v>
      </c>
      <c r="M4" s="15"/>
      <c r="N4" s="15"/>
      <c r="O4" s="15"/>
      <c r="P4" s="15"/>
    </row>
    <row r="5" ht="23" customHeight="1" spans="1:16">
      <c r="A5" s="15"/>
      <c r="B5" s="15"/>
      <c r="C5" s="15"/>
      <c r="D5" s="15"/>
      <c r="E5" s="15"/>
      <c r="F5" s="15" t="s">
        <v>380</v>
      </c>
      <c r="G5" s="15" t="s">
        <v>381</v>
      </c>
      <c r="H5" s="15" t="s">
        <v>382</v>
      </c>
      <c r="I5" s="15"/>
      <c r="J5" s="15" t="s">
        <v>383</v>
      </c>
      <c r="K5" s="15" t="s">
        <v>384</v>
      </c>
      <c r="L5" s="15" t="s">
        <v>385</v>
      </c>
      <c r="M5" s="15" t="s">
        <v>386</v>
      </c>
      <c r="N5" s="15"/>
      <c r="O5" s="15"/>
      <c r="P5" s="15"/>
    </row>
    <row r="6" ht="23" customHeight="1" spans="1:16">
      <c r="A6" s="16" t="s">
        <v>19</v>
      </c>
      <c r="B6" s="16"/>
      <c r="C6" s="17" t="s">
        <v>387</v>
      </c>
      <c r="D6" s="17"/>
      <c r="E6" s="17" t="s">
        <v>0</v>
      </c>
      <c r="F6" s="18" t="s">
        <v>388</v>
      </c>
      <c r="G6" s="18" t="s">
        <v>389</v>
      </c>
      <c r="H6" s="19" t="s">
        <v>390</v>
      </c>
      <c r="I6" s="19"/>
      <c r="J6" s="20" t="s">
        <v>0</v>
      </c>
      <c r="K6" s="21" t="s">
        <v>0</v>
      </c>
      <c r="L6" s="20" t="s">
        <v>0</v>
      </c>
      <c r="M6" s="22" t="s">
        <v>0</v>
      </c>
      <c r="N6" s="22"/>
      <c r="O6" s="22"/>
      <c r="P6" s="17" t="s">
        <v>0</v>
      </c>
    </row>
    <row r="7" ht="23" customHeight="1" spans="1:16">
      <c r="A7" s="16" t="s">
        <v>25</v>
      </c>
      <c r="B7" s="16"/>
      <c r="C7" s="17" t="s">
        <v>391</v>
      </c>
      <c r="D7" s="17"/>
      <c r="E7" s="17" t="s">
        <v>0</v>
      </c>
      <c r="F7" s="18" t="s">
        <v>392</v>
      </c>
      <c r="G7" s="18" t="s">
        <v>393</v>
      </c>
      <c r="H7" s="19" t="s">
        <v>394</v>
      </c>
      <c r="I7" s="19"/>
      <c r="J7" s="20" t="s">
        <v>0</v>
      </c>
      <c r="K7" s="21"/>
      <c r="L7" s="20" t="s">
        <v>0</v>
      </c>
      <c r="M7" s="22" t="s">
        <v>0</v>
      </c>
      <c r="N7" s="22"/>
      <c r="O7" s="22"/>
      <c r="P7" s="17" t="s">
        <v>0</v>
      </c>
    </row>
    <row r="8" ht="23" customHeight="1" spans="1:16">
      <c r="A8" s="16" t="s">
        <v>369</v>
      </c>
      <c r="B8" s="16"/>
      <c r="C8" s="16"/>
      <c r="D8" s="16"/>
      <c r="E8" s="21" t="s">
        <v>0</v>
      </c>
      <c r="F8" s="18" t="s">
        <v>395</v>
      </c>
      <c r="G8" s="18" t="s">
        <v>396</v>
      </c>
      <c r="H8" s="18" t="s">
        <v>37</v>
      </c>
      <c r="I8" s="18"/>
      <c r="J8" s="21" t="s">
        <v>0</v>
      </c>
      <c r="K8" s="21" t="s">
        <v>0</v>
      </c>
      <c r="L8" s="21" t="s">
        <v>0</v>
      </c>
      <c r="M8" s="16" t="s">
        <v>0</v>
      </c>
      <c r="N8" s="16"/>
      <c r="O8" s="16"/>
      <c r="P8" s="16" t="s">
        <v>370</v>
      </c>
    </row>
    <row r="9" ht="23" customHeight="1" spans="1:16">
      <c r="A9" s="16" t="s">
        <v>239</v>
      </c>
      <c r="B9" s="16"/>
      <c r="C9" s="16"/>
      <c r="D9" s="16"/>
      <c r="E9" s="21" t="s">
        <v>0</v>
      </c>
      <c r="F9" s="18" t="s">
        <v>395</v>
      </c>
      <c r="G9" s="18" t="s">
        <v>396</v>
      </c>
      <c r="H9" s="18" t="s">
        <v>37</v>
      </c>
      <c r="I9" s="18"/>
      <c r="J9" s="21" t="s">
        <v>0</v>
      </c>
      <c r="K9" s="21" t="s">
        <v>0</v>
      </c>
      <c r="L9" s="20" t="s">
        <v>0</v>
      </c>
      <c r="M9" s="16" t="s">
        <v>0</v>
      </c>
      <c r="N9" s="16"/>
      <c r="O9" s="16"/>
      <c r="P9" s="16" t="s">
        <v>370</v>
      </c>
    </row>
    <row r="10" ht="23" customHeight="1" spans="1:16">
      <c r="A10" s="23" t="s">
        <v>371</v>
      </c>
      <c r="B10" s="23" t="s">
        <v>397</v>
      </c>
      <c r="C10" s="23"/>
      <c r="D10" s="23"/>
      <c r="E10" s="23"/>
      <c r="F10" s="23"/>
      <c r="G10" s="23"/>
      <c r="H10" s="23"/>
      <c r="I10" s="23"/>
      <c r="J10" s="23"/>
      <c r="K10" s="23"/>
      <c r="L10" s="23"/>
      <c r="M10" s="23"/>
      <c r="N10" s="23"/>
      <c r="O10" s="23"/>
      <c r="P10" s="23"/>
    </row>
  </sheetData>
  <sheetProtection algorithmName="SHA-512" hashValue="tWUooTzBlnuc+55pyRRhnZt5QdMr5RNkI2WAIOfwqY6QRzYv+ViLVW+jvzKKJ5G1SAU5RF0fiBHI8vKmZuxZ4A==" saltValue="xY/R/5P27Av5adUagspWcQ==" spinCount="100000" sheet="1" objects="1"/>
  <mergeCells count="30">
    <mergeCell ref="A1:P1"/>
    <mergeCell ref="A2:C2"/>
    <mergeCell ref="D2:H2"/>
    <mergeCell ref="J2:M2"/>
    <mergeCell ref="N2:P2"/>
    <mergeCell ref="F3:I3"/>
    <mergeCell ref="J3:L3"/>
    <mergeCell ref="H4:I4"/>
    <mergeCell ref="H5:I5"/>
    <mergeCell ref="M5:O5"/>
    <mergeCell ref="A6:B6"/>
    <mergeCell ref="C6:D6"/>
    <mergeCell ref="H6:I6"/>
    <mergeCell ref="M6:O6"/>
    <mergeCell ref="A7:B7"/>
    <mergeCell ref="C7:D7"/>
    <mergeCell ref="H7:I7"/>
    <mergeCell ref="M7:O7"/>
    <mergeCell ref="A8:D8"/>
    <mergeCell ref="H8:I8"/>
    <mergeCell ref="M8:O8"/>
    <mergeCell ref="A9:D9"/>
    <mergeCell ref="H9:I9"/>
    <mergeCell ref="M9:O9"/>
    <mergeCell ref="B10:P10"/>
    <mergeCell ref="E3:E5"/>
    <mergeCell ref="P3:P5"/>
    <mergeCell ref="A3:B5"/>
    <mergeCell ref="C3:D5"/>
    <mergeCell ref="M3:O4"/>
  </mergeCells>
  <printOptions horizontalCentered="1"/>
  <pageMargins left="0.51968541666667" right="0.51968541666667" top="0.74803125" bottom="0" header="0" footer="0"/>
  <pageSetup paperSize="9" orientation="landscape"/>
  <headerFooter/>
  <rowBreaks count="1" manualBreakCount="1">
    <brk id="10"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
  <sheetViews>
    <sheetView workbookViewId="0">
      <selection activeCell="A1" sqref="A1:J1"/>
    </sheetView>
  </sheetViews>
  <sheetFormatPr defaultColWidth="9" defaultRowHeight="11.25" outlineLevelRow="4"/>
  <cols>
    <col min="1" max="1" width="7.54444444444444" customWidth="1"/>
    <col min="2" max="2" width="4.25555555555556" customWidth="1"/>
    <col min="3" max="3" width="16.8444444444444" customWidth="1"/>
    <col min="4" max="4" width="23.4666666666667" customWidth="1"/>
    <col min="5" max="5" width="7.96666666666667" customWidth="1"/>
    <col min="6" max="6" width="0.788888888888889" customWidth="1"/>
    <col min="7" max="7" width="17.3111111111111" customWidth="1"/>
    <col min="8" max="8" width="6.25555555555556" customWidth="1"/>
    <col min="9" max="9" width="4.68888888888889" customWidth="1"/>
    <col min="10" max="10" width="18.5444444444444" customWidth="1"/>
  </cols>
  <sheetData>
    <row r="1" ht="36" customHeight="1" spans="1:10">
      <c r="A1" s="1" t="s">
        <v>398</v>
      </c>
      <c r="B1" s="1"/>
      <c r="C1" s="1"/>
      <c r="D1" s="1"/>
      <c r="E1" s="1"/>
      <c r="F1" s="1"/>
      <c r="G1" s="1"/>
      <c r="H1" s="1"/>
      <c r="I1" s="1"/>
      <c r="J1" s="1"/>
    </row>
    <row r="2" ht="51" customHeight="1" spans="1:10">
      <c r="A2" s="2" t="s">
        <v>344</v>
      </c>
      <c r="B2" s="2"/>
      <c r="C2" s="2" t="s">
        <v>2</v>
      </c>
      <c r="D2" s="2"/>
      <c r="E2" s="3" t="s">
        <v>345</v>
      </c>
      <c r="F2" s="3"/>
      <c r="G2" s="2" t="s">
        <v>0</v>
      </c>
      <c r="H2" s="2"/>
      <c r="I2" s="3" t="s">
        <v>346</v>
      </c>
      <c r="J2" s="3"/>
    </row>
    <row r="3" ht="23" customHeight="1" spans="1:10">
      <c r="A3" s="4" t="s">
        <v>16</v>
      </c>
      <c r="B3" s="4" t="s">
        <v>50</v>
      </c>
      <c r="C3" s="4"/>
      <c r="D3" s="4" t="s">
        <v>399</v>
      </c>
      <c r="E3" s="4"/>
      <c r="F3" s="4" t="s">
        <v>358</v>
      </c>
      <c r="G3" s="4"/>
      <c r="H3" s="4" t="s">
        <v>400</v>
      </c>
      <c r="I3" s="4"/>
      <c r="J3" s="4" t="s">
        <v>18</v>
      </c>
    </row>
    <row r="4" ht="36" customHeight="1" spans="1:10">
      <c r="A4" s="5" t="s">
        <v>19</v>
      </c>
      <c r="B4" s="6" t="s">
        <v>47</v>
      </c>
      <c r="C4" s="6"/>
      <c r="D4" s="7" t="s">
        <v>401</v>
      </c>
      <c r="E4" s="7"/>
      <c r="F4" s="8" t="s">
        <v>0</v>
      </c>
      <c r="G4" s="8"/>
      <c r="H4" s="9" t="s">
        <v>402</v>
      </c>
      <c r="I4" s="9"/>
      <c r="J4" s="9" t="s">
        <v>0</v>
      </c>
    </row>
    <row r="5" ht="23" customHeight="1" spans="1:10">
      <c r="A5" s="5" t="s">
        <v>48</v>
      </c>
      <c r="B5" s="5"/>
      <c r="C5" s="5"/>
      <c r="D5" s="5"/>
      <c r="E5" s="5"/>
      <c r="F5" s="5"/>
      <c r="G5" s="5"/>
      <c r="H5" s="5"/>
      <c r="I5" s="5"/>
      <c r="J5" s="9" t="s">
        <v>0</v>
      </c>
    </row>
  </sheetData>
  <mergeCells count="15">
    <mergeCell ref="A1:J1"/>
    <mergeCell ref="A2:B2"/>
    <mergeCell ref="C2:D2"/>
    <mergeCell ref="E2:F2"/>
    <mergeCell ref="G2:H2"/>
    <mergeCell ref="I2:J2"/>
    <mergeCell ref="B3:C3"/>
    <mergeCell ref="D3:E3"/>
    <mergeCell ref="F3:G3"/>
    <mergeCell ref="H3:I3"/>
    <mergeCell ref="B4:C4"/>
    <mergeCell ref="D4:E4"/>
    <mergeCell ref="F4:G4"/>
    <mergeCell ref="H4:I4"/>
    <mergeCell ref="A5:I5"/>
  </mergeCells>
  <printOptions horizontalCentered="1"/>
  <pageMargins left="0.51968541666667" right="0.51968541666667" top="0.74803125" bottom="0" header="0" footer="0"/>
  <pageSetup paperSize="9" orientation="portrait"/>
  <headerFooter/>
  <rowBreaks count="1" manualBreakCount="1">
    <brk id="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rangeList sheetStid="4" master="" otherUserPermission="visible"/>
  <rangeList sheetStid="5" master="" otherUserPermission="visible"/>
  <rangeList sheetStid="6"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招标工程量清单扉页</vt:lpstr>
      <vt:lpstr>工程项目清单汇总表</vt:lpstr>
      <vt:lpstr>分部分项工程项目清单计价表</vt:lpstr>
      <vt:lpstr>措施项目清单计价表</vt:lpstr>
      <vt:lpstr>其他项目清单计价表</vt:lpstr>
      <vt:lpstr>暂列金额明细表</vt:lpstr>
      <vt:lpstr>专业工程暂估价明细表</vt:lpstr>
      <vt:lpstr>增值税计价表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Tethys</cp:lastModifiedBy>
  <dcterms:created xsi:type="dcterms:W3CDTF">2026-08-26T03:34:46Z</dcterms:created>
  <dcterms:modified xsi:type="dcterms:W3CDTF">2026-08-26T03:46:02Z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B03B2A9A582B42C48F8CB4351C442D7F_12</vt:lpwstr>
  </property>
  <property fmtid="{D5CDD505-2E9C-101B-9397-08002B2CF9AE}" pid="3" name="KSOProductBuildVer">
    <vt:lpwstr>2052-12.1.0.28043</vt:lpwstr>
  </property>
  <property fmtid="{D5CDD505-2E9C-101B-9397-08002B2CF9AE}" pid="4" name="CalculationRule">
    <vt:i4>0</vt:i4>
  </property>
</Properties>
</file>